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filterPrivacy="1" codeName="ThisWorkbook" defaultThemeVersion="124226"/>
  <xr:revisionPtr revIDLastSave="0" documentId="8_{D80C4F1E-CF8C-4A89-8530-D9122FCBC15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Index" sheetId="1" r:id="rId1"/>
    <sheet name="14.3.1.1" sheetId="2" r:id="rId2"/>
    <sheet name="14.3.1.2" sheetId="4" r:id="rId3"/>
  </sheets>
  <definedNames>
    <definedName name="_xlnm.Print_Titles" localSheetId="1">'14.3.1.1'!$A:$A,'14.3.1.1'!$3:$3</definedName>
    <definedName name="_xlnm.Print_Titles" localSheetId="2">'14.3.1.2'!$A:$A,'14.3.1.2'!$3:$3</definedName>
    <definedName name="_xlnm.Print_Area" localSheetId="1">'14.3.1.1'!$A$1:$AJ$30</definedName>
    <definedName name="_xlnm.Print_Area" localSheetId="2">'14.3.1.2'!$A$1:$V$30</definedName>
    <definedName name="_xlnm.Print_Area" localSheetId="0">Index!$A$1:$D$9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27" i="4" l="1"/>
  <c r="U27" i="4"/>
  <c r="T27" i="4"/>
  <c r="R27" i="4"/>
  <c r="Q27" i="4"/>
  <c r="O27" i="4"/>
  <c r="N27" i="4"/>
  <c r="M27" i="4"/>
  <c r="L27" i="4"/>
  <c r="J27" i="4"/>
  <c r="I27" i="4"/>
  <c r="H27" i="4"/>
  <c r="F27" i="4"/>
  <c r="E27" i="4"/>
  <c r="D27" i="4"/>
  <c r="C27" i="4"/>
  <c r="B27" i="4"/>
  <c r="S26" i="4"/>
  <c r="S27" i="4" s="1"/>
  <c r="P26" i="4"/>
  <c r="K26" i="4"/>
  <c r="G26" i="4"/>
  <c r="S25" i="4"/>
  <c r="P25" i="4"/>
  <c r="P27" i="4" s="1"/>
  <c r="K25" i="4"/>
  <c r="K27" i="4" s="1"/>
  <c r="G25" i="4"/>
  <c r="G27" i="4" s="1"/>
  <c r="S24" i="4"/>
  <c r="P24" i="4"/>
  <c r="K24" i="4"/>
  <c r="G24" i="4"/>
  <c r="S23" i="4"/>
  <c r="P23" i="4"/>
  <c r="K23" i="4"/>
  <c r="G23" i="4"/>
  <c r="S22" i="4"/>
  <c r="P22" i="4"/>
  <c r="K22" i="4"/>
  <c r="G22" i="4"/>
  <c r="S21" i="4"/>
  <c r="P21" i="4"/>
  <c r="K21" i="4"/>
  <c r="G21" i="4"/>
  <c r="S20" i="4"/>
  <c r="P20" i="4"/>
  <c r="K20" i="4"/>
  <c r="G20" i="4"/>
  <c r="S19" i="4"/>
  <c r="P19" i="4"/>
  <c r="K19" i="4"/>
  <c r="G19" i="4"/>
  <c r="S18" i="4"/>
  <c r="P18" i="4"/>
  <c r="K18" i="4"/>
  <c r="G18" i="4"/>
  <c r="S17" i="4"/>
  <c r="P17" i="4"/>
  <c r="K17" i="4"/>
  <c r="G17" i="4"/>
  <c r="S16" i="4"/>
  <c r="P16" i="4"/>
  <c r="K16" i="4"/>
  <c r="G16" i="4"/>
  <c r="S15" i="4"/>
  <c r="P15" i="4"/>
  <c r="K15" i="4"/>
  <c r="G15" i="4"/>
  <c r="S14" i="4"/>
  <c r="P14" i="4"/>
  <c r="K14" i="4"/>
  <c r="G14" i="4"/>
  <c r="S13" i="4"/>
  <c r="P13" i="4"/>
  <c r="K13" i="4"/>
  <c r="G13" i="4"/>
  <c r="S12" i="4"/>
  <c r="P12" i="4"/>
  <c r="K12" i="4"/>
  <c r="G12" i="4"/>
  <c r="S11" i="4"/>
  <c r="P11" i="4"/>
  <c r="K11" i="4"/>
  <c r="G11" i="4"/>
  <c r="S10" i="4"/>
  <c r="P10" i="4"/>
  <c r="K10" i="4"/>
  <c r="G10" i="4"/>
  <c r="S9" i="4"/>
  <c r="P9" i="4"/>
  <c r="K9" i="4"/>
  <c r="G9" i="4"/>
  <c r="S8" i="4"/>
  <c r="P8" i="4"/>
  <c r="K8" i="4"/>
  <c r="G8" i="4"/>
  <c r="S7" i="4"/>
  <c r="P7" i="4"/>
  <c r="K7" i="4"/>
  <c r="G7" i="4"/>
  <c r="S6" i="4"/>
  <c r="P6" i="4"/>
  <c r="K6" i="4"/>
  <c r="G6" i="4"/>
  <c r="T27" i="2" l="1"/>
  <c r="F27" i="2" l="1"/>
  <c r="AC27" i="2"/>
  <c r="AB27" i="2"/>
  <c r="AA27" i="2"/>
  <c r="Z27" i="2"/>
  <c r="Y27" i="2"/>
  <c r="X27" i="2"/>
  <c r="W27" i="2"/>
  <c r="AJ27" i="2" l="1"/>
  <c r="AI27" i="2"/>
  <c r="AH27" i="2"/>
  <c r="AG27" i="2"/>
  <c r="AF27" i="2"/>
  <c r="AE27" i="2"/>
  <c r="AD27" i="2"/>
  <c r="AJ26" i="2"/>
  <c r="AJ25" i="2" l="1"/>
  <c r="AJ24" i="2"/>
  <c r="AJ23" i="2"/>
  <c r="AJ22" i="2"/>
  <c r="AJ21" i="2"/>
  <c r="AJ20" i="2"/>
  <c r="AJ19" i="2"/>
  <c r="AJ18" i="2"/>
  <c r="AJ17" i="2"/>
  <c r="AJ16" i="2"/>
  <c r="AJ15" i="2"/>
  <c r="AJ14" i="2"/>
  <c r="AJ13" i="2"/>
  <c r="AJ12" i="2"/>
  <c r="AJ11" i="2"/>
  <c r="AJ10" i="2"/>
  <c r="AJ9" i="2"/>
  <c r="AJ8" i="2"/>
  <c r="AJ7" i="2"/>
  <c r="AJ6" i="2"/>
</calcChain>
</file>

<file path=xl/sharedStrings.xml><?xml version="1.0" encoding="utf-8"?>
<sst xmlns="http://schemas.openxmlformats.org/spreadsheetml/2006/main" count="130" uniqueCount="63">
  <si>
    <t>Anderlecht</t>
  </si>
  <si>
    <t>Auderghem</t>
  </si>
  <si>
    <t>Bruxelles</t>
  </si>
  <si>
    <t>Etterbeek</t>
  </si>
  <si>
    <t>Evere</t>
  </si>
  <si>
    <t>Forest</t>
  </si>
  <si>
    <t>Ganshoren</t>
  </si>
  <si>
    <t>Ixelles</t>
  </si>
  <si>
    <t>Jette</t>
  </si>
  <si>
    <t>Koekelberg</t>
  </si>
  <si>
    <t>Schaerbeek</t>
  </si>
  <si>
    <t>Uccle</t>
  </si>
  <si>
    <t>Watermael-Boitsfort</t>
  </si>
  <si>
    <t>Hors RBC</t>
  </si>
  <si>
    <t>Total</t>
  </si>
  <si>
    <t>Région de Bruxelles-Capitale</t>
  </si>
  <si>
    <t>Retour à l'index</t>
  </si>
  <si>
    <t>Sécurité</t>
  </si>
  <si>
    <t>Interventions du SIAMU</t>
  </si>
  <si>
    <t>commune</t>
  </si>
  <si>
    <t>Berchem-Sainte-Agathe</t>
  </si>
  <si>
    <t>Molenbeek-Saint-Jean</t>
  </si>
  <si>
    <t>Saint-Gilles</t>
  </si>
  <si>
    <t>Saint-Josse-ten-Noode</t>
  </si>
  <si>
    <t>Woluwe-Saint-Lambert</t>
  </si>
  <si>
    <t>Woluwe-Saint-Pierre</t>
  </si>
  <si>
    <t>Interventions du Service d’Incendie de la RBC, nombre d'interventions</t>
  </si>
  <si>
    <t>Tableau 14.3.1.1</t>
  </si>
  <si>
    <t xml:space="preserve">Interventions du Service d’Incendie de la Région de Bruxelles-Capitale, nombre d'interventions selon le type d'intervention : </t>
  </si>
  <si>
    <t>Unité : nombre d'interventions</t>
  </si>
  <si>
    <t>Échelle géographique : commune</t>
  </si>
  <si>
    <t>Source : Service d'Incendie et d'Aide Médicale Urgente de la Région de Bruxelles-Capitale</t>
  </si>
  <si>
    <t>Alerte centrale d'alarme incendie</t>
  </si>
  <si>
    <t>Extérieur</t>
  </si>
  <si>
    <t>Bâtiment</t>
  </si>
  <si>
    <t>Véhicule</t>
  </si>
  <si>
    <t>Incendie</t>
  </si>
  <si>
    <t>Intervention technique et sauvetage</t>
  </si>
  <si>
    <t>Interventions spéciales</t>
  </si>
  <si>
    <t>Logistique</t>
  </si>
  <si>
    <t>Déplacement sans intervention</t>
  </si>
  <si>
    <t>Odeur / Contrôle</t>
  </si>
  <si>
    <t>Odeur de gaz / fuite de gaz</t>
  </si>
  <si>
    <t>Odeurs gênantes</t>
  </si>
  <si>
    <t>Mesure CO (contrôle)</t>
  </si>
  <si>
    <t>Personne coincée / enfermée</t>
  </si>
  <si>
    <t>Problème d'eau</t>
  </si>
  <si>
    <t>Risque d'effondrement</t>
  </si>
  <si>
    <t>Animal en danger</t>
  </si>
  <si>
    <t>Assistance ambulance</t>
  </si>
  <si>
    <t>Renfort</t>
  </si>
  <si>
    <t>Substances dangereuses et environnement</t>
  </si>
  <si>
    <t>2020-2024</t>
  </si>
  <si>
    <t>14.3.1.1</t>
  </si>
  <si>
    <t>Interventions du Service d’Incendie de la RBC, nombre d'interventions (détail)</t>
  </si>
  <si>
    <t>Tableau 14.3.1.2</t>
  </si>
  <si>
    <t>Interventions du Service d’Incendie de la RBC, nombre d'interventions (détail) :</t>
  </si>
  <si>
    <t>Interventions du Service d’Incendie de la RBC, nombre d'interventions selon le type d'intervention</t>
  </si>
  <si>
    <t>14.3.1</t>
  </si>
  <si>
    <t>14.3.1.2</t>
  </si>
  <si>
    <t>Dernière mise à jour : 16-06-2025</t>
  </si>
  <si>
    <t>a1 : voir méthodologie</t>
  </si>
  <si>
    <t>Autres[a1]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</si>
</sst>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[$_]_-;\-* #,##0.00\ [$_]_-;_-* &quot;-&quot;??\ [$_]_-;_-@_-"/>
    <numFmt numFmtId="165" formatCode="_-* #,##0.00\ &quot;BF&quot;_-;\-* #,##0.00\ &quot;BF&quot;_-;_-* &quot;-&quot;??\ &quot;BF&quot;_-;_-@_-"/>
    <numFmt numFmtId="166" formatCode="#,##0_ ;\-#,##0\ "/>
  </numFmts>
  <fonts count="43">
    <font>
      <sz val="10"/>
      <name val="Arial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u/>
      <sz val="6.75"/>
      <color indexed="12"/>
      <name val="Tms Rmn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sz val="10"/>
      <color indexed="8"/>
      <name val="Arial"/>
      <family val="2"/>
    </font>
    <font>
      <b/>
      <sz val="16"/>
      <color indexed="26"/>
      <name val="ClassGarmnd BT"/>
      <family val="1"/>
    </font>
    <font>
      <b/>
      <sz val="11"/>
      <color indexed="8"/>
      <name val="Calibri"/>
      <family val="2"/>
    </font>
    <font>
      <sz val="10"/>
      <color indexed="63"/>
      <name val="Arial"/>
      <family val="2"/>
    </font>
    <font>
      <sz val="9"/>
      <name val="Tms Rmn"/>
    </font>
    <font>
      <sz val="11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b/>
      <sz val="18"/>
      <color indexed="62"/>
      <name val="Cambria"/>
      <family val="2"/>
    </font>
    <font>
      <sz val="11"/>
      <color theme="1"/>
      <name val="Calibri"/>
      <family val="2"/>
      <scheme val="minor"/>
    </font>
    <font>
      <sz val="12"/>
      <color rgb="FF1C4E94"/>
      <name val="Arial"/>
      <family val="2"/>
    </font>
    <font>
      <b/>
      <sz val="24"/>
      <color rgb="FFD95A49"/>
      <name val="Arial"/>
      <family val="2"/>
    </font>
    <font>
      <sz val="10"/>
      <color rgb="FFD95A49"/>
      <name val="Arial"/>
      <family val="2"/>
    </font>
    <font>
      <b/>
      <sz val="14"/>
      <color rgb="FFD95A49"/>
      <name val="Arial"/>
      <family val="2"/>
    </font>
    <font>
      <b/>
      <sz val="12"/>
      <color rgb="FFFFFFFF"/>
      <name val="Arial"/>
      <family val="2"/>
    </font>
    <font>
      <sz val="10"/>
      <color rgb="FF000000"/>
      <name val="Arial"/>
      <family val="2"/>
    </font>
    <font>
      <sz val="11"/>
      <color rgb="FF000000"/>
      <name val="Arial"/>
      <family val="2"/>
    </font>
    <font>
      <sz val="10"/>
      <color rgb="FF000000"/>
      <name val="Arial"/>
      <family val="2"/>
    </font>
    <font>
      <b/>
      <i/>
      <sz val="11"/>
      <color rgb="FF000000"/>
      <name val="Arial"/>
      <family val="2"/>
    </font>
    <font>
      <b/>
      <i/>
      <sz val="10"/>
      <color rgb="FF000000"/>
      <name val="Arial"/>
      <family val="2"/>
    </font>
    <font>
      <sz val="11"/>
      <color rgb="FFFFFFFF"/>
      <name val="Arial"/>
      <family val="2"/>
    </font>
    <font>
      <b/>
      <sz val="11"/>
      <color rgb="FFFFFFFF"/>
      <name val="Arial"/>
      <family val="2"/>
    </font>
    <font>
      <u/>
      <sz val="10"/>
      <color rgb="FFD95A49"/>
      <name val="Arial"/>
      <family val="2"/>
    </font>
    <font>
      <i/>
      <sz val="11"/>
      <color rgb="FFD95A49"/>
      <name val="Arial"/>
      <family val="2"/>
    </font>
    <font>
      <sz val="9"/>
      <name val="Times New Roman"/>
      <family val="1"/>
    </font>
  </fonts>
  <fills count="27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5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26"/>
      </patternFill>
    </fill>
    <fill>
      <patternFill patternType="solid">
        <fgColor indexed="45"/>
      </patternFill>
    </fill>
    <fill>
      <patternFill patternType="solid">
        <fgColor indexed="43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theme="0"/>
        <bgColor indexed="64"/>
      </patternFill>
    </fill>
    <fill>
      <gradientFill degree="90">
        <stop position="0">
          <color rgb="FFCCCCCC"/>
        </stop>
        <stop position="1">
          <color rgb="FFEAEAEA"/>
        </stop>
      </gradientFill>
    </fill>
    <fill>
      <gradientFill degree="90">
        <stop position="0">
          <color rgb="FFEAEAEA"/>
        </stop>
        <stop position="1">
          <color theme="0"/>
        </stop>
      </gradientFill>
    </fill>
    <fill>
      <patternFill patternType="solid">
        <fgColor rgb="FFD95A4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0D0C8"/>
        <bgColor indexed="64"/>
      </patternFill>
    </fill>
    <fill>
      <patternFill patternType="solid">
        <fgColor rgb="FF9A9A9A"/>
        <bgColor indexed="64"/>
      </patternFill>
    </fill>
    <fill>
      <patternFill patternType="solid">
        <fgColor rgb="FFD9D9D9"/>
        <bgColor auto="1"/>
      </patternFill>
    </fill>
    <fill>
      <patternFill patternType="solid">
        <fgColor rgb="FFD9D9D9"/>
        <bgColor indexed="64"/>
      </patternFill>
    </fill>
  </fills>
  <borders count="4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1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8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CCCCCC"/>
      </bottom>
      <diagonal/>
    </border>
    <border>
      <left style="thin">
        <color indexed="64"/>
      </left>
      <right/>
      <top style="thin">
        <color rgb="FFCCCCCC"/>
      </top>
      <bottom style="thin">
        <color rgb="FFCCCCCC"/>
      </bottom>
      <diagonal/>
    </border>
    <border>
      <left style="thin">
        <color indexed="64"/>
      </left>
      <right style="thin">
        <color rgb="FFCCCCCC"/>
      </right>
      <top style="thin">
        <color indexed="64"/>
      </top>
      <bottom style="thin">
        <color rgb="FFCCCCCC"/>
      </bottom>
      <diagonal/>
    </border>
    <border>
      <left style="thin">
        <color indexed="64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indexed="64"/>
      </left>
      <right style="thin">
        <color rgb="FFCCCCCC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CCCCCC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CCCCCC"/>
      </bottom>
      <diagonal/>
    </border>
    <border>
      <left style="thin">
        <color indexed="64"/>
      </left>
      <right style="thin">
        <color indexed="64"/>
      </right>
      <top style="thin">
        <color rgb="FFCCCCCC"/>
      </top>
      <bottom style="thin">
        <color rgb="FFCCCCCC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CCCCCC"/>
      </right>
      <top style="thin">
        <color indexed="64"/>
      </top>
      <bottom style="thin">
        <color rgb="FFCCCCCC"/>
      </bottom>
      <diagonal/>
    </border>
    <border>
      <left/>
      <right style="thin">
        <color rgb="FFCCCCCC"/>
      </right>
      <top style="thin">
        <color rgb="FFCCCCCC"/>
      </top>
      <bottom style="thin">
        <color rgb="FFCCCCCC"/>
      </bottom>
      <diagonal/>
    </border>
    <border>
      <left/>
      <right style="thin">
        <color rgb="FFCCCCCC"/>
      </right>
      <top style="thin">
        <color indexed="64"/>
      </top>
      <bottom style="thin">
        <color indexed="64"/>
      </bottom>
      <diagonal/>
    </border>
    <border>
      <left/>
      <right style="thin">
        <color rgb="FFCCCCCC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rgb="FFCCCCCC"/>
      </bottom>
      <diagonal/>
    </border>
    <border>
      <left/>
      <right style="thin">
        <color indexed="64"/>
      </right>
      <top style="thin">
        <color rgb="FFCCCCCC"/>
      </top>
      <bottom style="thin">
        <color rgb="FFCCCCCC"/>
      </bottom>
      <diagonal/>
    </border>
    <border>
      <left/>
      <right/>
      <top style="thin">
        <color indexed="64"/>
      </top>
      <bottom style="thin">
        <color rgb="FFCCCCCC"/>
      </bottom>
      <diagonal/>
    </border>
    <border>
      <left/>
      <right/>
      <top style="thin">
        <color rgb="FFCCCCCC"/>
      </top>
      <bottom style="thin">
        <color rgb="FFCCCCCC"/>
      </bottom>
      <diagonal/>
    </border>
  </borders>
  <cellStyleXfs count="66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7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6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3" fillId="15" borderId="0" applyNumberFormat="0" applyBorder="0" applyAlignment="0" applyProtection="0"/>
    <xf numFmtId="0" fontId="4" fillId="16" borderId="1" applyNumberFormat="0" applyAlignment="0" applyProtection="0"/>
    <xf numFmtId="0" fontId="5" fillId="17" borderId="3" applyNumberFormat="0" applyAlignment="0" applyProtection="0"/>
    <xf numFmtId="164" fontId="6" fillId="0" borderId="0" applyFont="0" applyFill="0" applyBorder="0" applyAlignment="0" applyProtection="0"/>
    <xf numFmtId="0" fontId="6" fillId="0" borderId="0"/>
    <xf numFmtId="0" fontId="7" fillId="0" borderId="0" applyNumberFormat="0" applyFill="0" applyBorder="0" applyAlignment="0" applyProtection="0"/>
    <xf numFmtId="0" fontId="8" fillId="6" borderId="0" applyNumberFormat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9" borderId="1" applyNumberFormat="0" applyAlignment="0" applyProtection="0"/>
    <xf numFmtId="0" fontId="24" fillId="0" borderId="0"/>
    <xf numFmtId="0" fontId="13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14" fillId="0" borderId="2" applyNumberFormat="0" applyFill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15" fillId="9" borderId="0" applyNumberFormat="0" applyBorder="0" applyAlignment="0" applyProtection="0"/>
    <xf numFmtId="0" fontId="6" fillId="0" borderId="0"/>
    <xf numFmtId="0" fontId="21" fillId="0" borderId="0"/>
    <xf numFmtId="0" fontId="27" fillId="0" borderId="0"/>
    <xf numFmtId="0" fontId="6" fillId="0" borderId="0"/>
    <xf numFmtId="0" fontId="27" fillId="0" borderId="0"/>
    <xf numFmtId="0" fontId="21" fillId="0" borderId="0"/>
    <xf numFmtId="0" fontId="21" fillId="0" borderId="0"/>
    <xf numFmtId="0" fontId="6" fillId="7" borderId="4" applyNumberFormat="0" applyFont="0" applyAlignment="0" applyProtection="0"/>
    <xf numFmtId="0" fontId="16" fillId="16" borderId="8" applyNumberFormat="0" applyAlignment="0" applyProtection="0"/>
    <xf numFmtId="0" fontId="17" fillId="0" borderId="0"/>
    <xf numFmtId="0" fontId="18" fillId="0" borderId="9">
      <alignment vertical="center"/>
    </xf>
    <xf numFmtId="0" fontId="26" fillId="0" borderId="0" applyNumberFormat="0" applyFill="0" applyBorder="0" applyAlignment="0" applyProtection="0"/>
    <xf numFmtId="0" fontId="19" fillId="0" borderId="10" applyNumberFormat="0" applyFill="0" applyAlignment="0" applyProtection="0"/>
    <xf numFmtId="0" fontId="19" fillId="0" borderId="10" applyNumberFormat="0" applyFill="0" applyAlignment="0" applyProtection="0"/>
    <xf numFmtId="0" fontId="14" fillId="0" borderId="0" applyNumberFormat="0" applyFill="0" applyBorder="0" applyAlignment="0" applyProtection="0"/>
    <xf numFmtId="0" fontId="42" fillId="0" borderId="0"/>
  </cellStyleXfs>
  <cellXfs count="118">
    <xf numFmtId="0" fontId="0" fillId="0" borderId="0" xfId="0"/>
    <xf numFmtId="0" fontId="0" fillId="18" borderId="0" xfId="0" applyFill="1" applyAlignment="1">
      <alignment vertical="center"/>
    </xf>
    <xf numFmtId="0" fontId="20" fillId="18" borderId="0" xfId="0" applyFont="1" applyFill="1" applyAlignment="1">
      <alignment vertical="center"/>
    </xf>
    <xf numFmtId="0" fontId="6" fillId="0" borderId="0" xfId="55" applyFont="1"/>
    <xf numFmtId="0" fontId="28" fillId="0" borderId="0" xfId="51" applyFont="1" applyAlignment="1">
      <alignment vertical="center"/>
    </xf>
    <xf numFmtId="0" fontId="0" fillId="0" borderId="0" xfId="0" applyAlignment="1">
      <alignment vertical="center"/>
    </xf>
    <xf numFmtId="0" fontId="28" fillId="0" borderId="0" xfId="51" applyFont="1"/>
    <xf numFmtId="0" fontId="33" fillId="22" borderId="0" xfId="0" applyFont="1" applyFill="1" applyAlignment="1">
      <alignment vertical="center"/>
    </xf>
    <xf numFmtId="0" fontId="34" fillId="22" borderId="15" xfId="0" applyFont="1" applyFill="1" applyBorder="1" applyAlignment="1" applyProtection="1">
      <alignment vertical="center"/>
      <protection locked="0"/>
    </xf>
    <xf numFmtId="0" fontId="34" fillId="22" borderId="15" xfId="0" applyFont="1" applyFill="1" applyBorder="1" applyAlignment="1" applyProtection="1">
      <alignment horizontal="center" vertical="center"/>
      <protection locked="0"/>
    </xf>
    <xf numFmtId="0" fontId="35" fillId="22" borderId="0" xfId="0" applyFont="1" applyFill="1" applyAlignment="1">
      <alignment vertical="center"/>
    </xf>
    <xf numFmtId="0" fontId="35" fillId="22" borderId="15" xfId="0" applyFont="1" applyFill="1" applyBorder="1" applyAlignment="1">
      <alignment vertical="center"/>
    </xf>
    <xf numFmtId="0" fontId="37" fillId="22" borderId="17" xfId="0" applyFont="1" applyFill="1" applyBorder="1" applyAlignment="1">
      <alignment horizontal="left" vertical="center"/>
    </xf>
    <xf numFmtId="0" fontId="35" fillId="22" borderId="18" xfId="0" applyFont="1" applyFill="1" applyBorder="1" applyAlignment="1">
      <alignment vertical="center"/>
    </xf>
    <xf numFmtId="0" fontId="39" fillId="21" borderId="13" xfId="55" applyFont="1" applyFill="1" applyBorder="1" applyAlignment="1">
      <alignment horizontal="center" vertical="center" wrapText="1"/>
    </xf>
    <xf numFmtId="0" fontId="22" fillId="22" borderId="21" xfId="55" applyFont="1" applyFill="1" applyBorder="1" applyAlignment="1">
      <alignment horizontal="left" vertical="center"/>
    </xf>
    <xf numFmtId="166" fontId="22" fillId="22" borderId="23" xfId="56" applyNumberFormat="1" applyFont="1" applyFill="1" applyBorder="1" applyAlignment="1">
      <alignment horizontal="right" vertical="center"/>
    </xf>
    <xf numFmtId="166" fontId="22" fillId="22" borderId="27" xfId="56" applyNumberFormat="1" applyFont="1" applyFill="1" applyBorder="1" applyAlignment="1">
      <alignment horizontal="right" vertical="center"/>
    </xf>
    <xf numFmtId="0" fontId="22" fillId="22" borderId="22" xfId="55" applyFont="1" applyFill="1" applyBorder="1" applyAlignment="1">
      <alignment horizontal="left" vertical="center"/>
    </xf>
    <xf numFmtId="166" fontId="22" fillId="22" borderId="24" xfId="56" applyNumberFormat="1" applyFont="1" applyFill="1" applyBorder="1" applyAlignment="1">
      <alignment horizontal="right" vertical="center"/>
    </xf>
    <xf numFmtId="166" fontId="22" fillId="22" borderId="28" xfId="56" applyNumberFormat="1" applyFont="1" applyFill="1" applyBorder="1" applyAlignment="1">
      <alignment horizontal="right" vertical="center"/>
    </xf>
    <xf numFmtId="2" fontId="23" fillId="23" borderId="11" xfId="55" applyNumberFormat="1" applyFont="1" applyFill="1" applyBorder="1" applyAlignment="1">
      <alignment horizontal="left" vertical="center" wrapText="1"/>
    </xf>
    <xf numFmtId="166" fontId="23" fillId="23" borderId="25" xfId="56" applyNumberFormat="1" applyFont="1" applyFill="1" applyBorder="1" applyAlignment="1">
      <alignment horizontal="right" vertical="center"/>
    </xf>
    <xf numFmtId="166" fontId="23" fillId="23" borderId="13" xfId="56" applyNumberFormat="1" applyFont="1" applyFill="1" applyBorder="1" applyAlignment="1">
      <alignment horizontal="right" vertical="center"/>
    </xf>
    <xf numFmtId="0" fontId="22" fillId="22" borderId="12" xfId="55" applyFont="1" applyFill="1" applyBorder="1" applyAlignment="1">
      <alignment vertical="center"/>
    </xf>
    <xf numFmtId="166" fontId="22" fillId="22" borderId="26" xfId="56" applyNumberFormat="1" applyFont="1" applyFill="1" applyBorder="1" applyAlignment="1">
      <alignment horizontal="right" vertical="center"/>
    </xf>
    <xf numFmtId="166" fontId="22" fillId="22" borderId="19" xfId="56" applyNumberFormat="1" applyFont="1" applyFill="1" applyBorder="1" applyAlignment="1">
      <alignment horizontal="right" vertical="center"/>
    </xf>
    <xf numFmtId="0" fontId="23" fillId="24" borderId="13" xfId="55" applyFont="1" applyFill="1" applyBorder="1" applyAlignment="1">
      <alignment vertical="center"/>
    </xf>
    <xf numFmtId="166" fontId="23" fillId="24" borderId="25" xfId="56" applyNumberFormat="1" applyFont="1" applyFill="1" applyBorder="1" applyAlignment="1">
      <alignment horizontal="right" vertical="center"/>
    </xf>
    <xf numFmtId="166" fontId="23" fillId="24" borderId="13" xfId="56" applyNumberFormat="1" applyFont="1" applyFill="1" applyBorder="1" applyAlignment="1">
      <alignment horizontal="right" vertical="center"/>
    </xf>
    <xf numFmtId="0" fontId="30" fillId="22" borderId="0" xfId="55" applyFont="1" applyFill="1"/>
    <xf numFmtId="0" fontId="6" fillId="22" borderId="0" xfId="55" applyFont="1" applyFill="1"/>
    <xf numFmtId="0" fontId="40" fillId="22" borderId="0" xfId="44" applyFont="1" applyFill="1" applyBorder="1" applyAlignment="1" applyProtection="1">
      <alignment horizontal="left"/>
    </xf>
    <xf numFmtId="0" fontId="40" fillId="22" borderId="0" xfId="44" applyFont="1" applyFill="1" applyAlignment="1" applyProtection="1"/>
    <xf numFmtId="3" fontId="6" fillId="22" borderId="0" xfId="55" applyNumberFormat="1" applyFont="1" applyFill="1"/>
    <xf numFmtId="0" fontId="32" fillId="21" borderId="14" xfId="44" applyFont="1" applyFill="1" applyBorder="1" applyAlignment="1" applyProtection="1">
      <alignment vertical="center"/>
      <protection locked="0"/>
    </xf>
    <xf numFmtId="0" fontId="32" fillId="21" borderId="0" xfId="44" applyFont="1" applyFill="1" applyBorder="1" applyAlignment="1" applyProtection="1">
      <alignment vertical="center"/>
      <protection locked="0"/>
    </xf>
    <xf numFmtId="0" fontId="32" fillId="21" borderId="15" xfId="44" applyFont="1" applyFill="1" applyBorder="1" applyAlignment="1" applyProtection="1">
      <alignment vertical="center"/>
      <protection locked="0"/>
    </xf>
    <xf numFmtId="0" fontId="36" fillId="22" borderId="17" xfId="0" applyFont="1" applyFill="1" applyBorder="1" applyAlignment="1">
      <alignment horizontal="left" vertical="center"/>
    </xf>
    <xf numFmtId="0" fontId="0" fillId="18" borderId="14" xfId="0" applyFill="1" applyBorder="1" applyAlignment="1">
      <alignment vertical="center"/>
    </xf>
    <xf numFmtId="0" fontId="34" fillId="22" borderId="0" xfId="0" applyFont="1" applyFill="1" applyAlignment="1" applyProtection="1">
      <alignment vertical="center"/>
      <protection locked="0"/>
    </xf>
    <xf numFmtId="0" fontId="34" fillId="22" borderId="0" xfId="0" applyFont="1" applyFill="1" applyAlignment="1" applyProtection="1">
      <alignment horizontal="center" vertical="center"/>
      <protection locked="0"/>
    </xf>
    <xf numFmtId="0" fontId="20" fillId="18" borderId="14" xfId="0" applyFont="1" applyFill="1" applyBorder="1" applyAlignment="1">
      <alignment vertical="center"/>
    </xf>
    <xf numFmtId="0" fontId="0" fillId="18" borderId="16" xfId="0" applyFill="1" applyBorder="1" applyAlignment="1">
      <alignment vertical="center"/>
    </xf>
    <xf numFmtId="0" fontId="34" fillId="22" borderId="14" xfId="44" applyFont="1" applyFill="1" applyBorder="1" applyAlignment="1" applyProtection="1">
      <alignment horizontal="left"/>
    </xf>
    <xf numFmtId="0" fontId="31" fillId="25" borderId="16" xfId="0" applyFont="1" applyFill="1" applyBorder="1" applyAlignment="1">
      <alignment horizontal="left" vertical="center" wrapText="1"/>
    </xf>
    <xf numFmtId="0" fontId="31" fillId="25" borderId="17" xfId="0" applyFont="1" applyFill="1" applyBorder="1" applyAlignment="1">
      <alignment horizontal="left" vertical="center" wrapText="1"/>
    </xf>
    <xf numFmtId="0" fontId="31" fillId="25" borderId="15" xfId="0" applyFont="1" applyFill="1" applyBorder="1" applyAlignment="1">
      <alignment horizontal="left" vertical="center" wrapText="1"/>
    </xf>
    <xf numFmtId="0" fontId="38" fillId="21" borderId="20" xfId="55" applyFont="1" applyFill="1" applyBorder="1" applyAlignment="1">
      <alignment horizontal="center" vertical="center" wrapText="1"/>
    </xf>
    <xf numFmtId="0" fontId="34" fillId="22" borderId="0" xfId="0" applyFont="1" applyFill="1" applyAlignment="1" applyProtection="1">
      <alignment horizontal="left" vertical="center"/>
      <protection locked="0"/>
    </xf>
    <xf numFmtId="0" fontId="31" fillId="25" borderId="0" xfId="0" applyFont="1" applyFill="1" applyAlignment="1">
      <alignment horizontal="left" vertical="center" wrapText="1"/>
    </xf>
    <xf numFmtId="0" fontId="38" fillId="21" borderId="13" xfId="55" applyFont="1" applyFill="1" applyBorder="1" applyAlignment="1">
      <alignment horizontal="center" vertical="center" wrapText="1"/>
    </xf>
    <xf numFmtId="166" fontId="22" fillId="22" borderId="34" xfId="56" applyNumberFormat="1" applyFont="1" applyFill="1" applyBorder="1" applyAlignment="1">
      <alignment horizontal="right" vertical="center"/>
    </xf>
    <xf numFmtId="166" fontId="22" fillId="22" borderId="35" xfId="56" applyNumberFormat="1" applyFont="1" applyFill="1" applyBorder="1" applyAlignment="1">
      <alignment horizontal="right" vertical="center"/>
    </xf>
    <xf numFmtId="166" fontId="23" fillId="23" borderId="36" xfId="56" applyNumberFormat="1" applyFont="1" applyFill="1" applyBorder="1" applyAlignment="1">
      <alignment horizontal="right" vertical="center"/>
    </xf>
    <xf numFmtId="166" fontId="22" fillId="22" borderId="37" xfId="56" applyNumberFormat="1" applyFont="1" applyFill="1" applyBorder="1" applyAlignment="1">
      <alignment horizontal="right" vertical="center"/>
    </xf>
    <xf numFmtId="166" fontId="23" fillId="24" borderId="36" xfId="56" applyNumberFormat="1" applyFont="1" applyFill="1" applyBorder="1" applyAlignment="1">
      <alignment horizontal="right" vertical="center"/>
    </xf>
    <xf numFmtId="0" fontId="38" fillId="21" borderId="11" xfId="55" applyFont="1" applyFill="1" applyBorder="1" applyAlignment="1">
      <alignment horizontal="center" vertical="center" wrapText="1"/>
    </xf>
    <xf numFmtId="0" fontId="38" fillId="21" borderId="33" xfId="55" applyFont="1" applyFill="1" applyBorder="1" applyAlignment="1">
      <alignment horizontal="center" vertical="center" wrapText="1"/>
    </xf>
    <xf numFmtId="166" fontId="22" fillId="22" borderId="0" xfId="56" applyNumberFormat="1" applyFont="1" applyFill="1" applyAlignment="1">
      <alignment horizontal="right" vertical="center"/>
    </xf>
    <xf numFmtId="166" fontId="22" fillId="22" borderId="15" xfId="56" applyNumberFormat="1" applyFont="1" applyFill="1" applyBorder="1" applyAlignment="1">
      <alignment horizontal="right" vertical="center"/>
    </xf>
    <xf numFmtId="166" fontId="22" fillId="22" borderId="38" xfId="56" applyNumberFormat="1" applyFont="1" applyFill="1" applyBorder="1" applyAlignment="1">
      <alignment horizontal="right" vertical="center"/>
    </xf>
    <xf numFmtId="166" fontId="22" fillId="22" borderId="39" xfId="56" applyNumberFormat="1" applyFont="1" applyFill="1" applyBorder="1" applyAlignment="1">
      <alignment horizontal="right" vertical="center"/>
    </xf>
    <xf numFmtId="166" fontId="23" fillId="23" borderId="33" xfId="56" applyNumberFormat="1" applyFont="1" applyFill="1" applyBorder="1" applyAlignment="1">
      <alignment horizontal="right" vertical="center"/>
    </xf>
    <xf numFmtId="166" fontId="23" fillId="24" borderId="33" xfId="56" applyNumberFormat="1" applyFont="1" applyFill="1" applyBorder="1" applyAlignment="1">
      <alignment horizontal="right" vertical="center"/>
    </xf>
    <xf numFmtId="166" fontId="22" fillId="22" borderId="40" xfId="56" applyNumberFormat="1" applyFont="1" applyFill="1" applyBorder="1" applyAlignment="1">
      <alignment horizontal="right" vertical="center"/>
    </xf>
    <xf numFmtId="166" fontId="22" fillId="22" borderId="41" xfId="56" applyNumberFormat="1" applyFont="1" applyFill="1" applyBorder="1" applyAlignment="1">
      <alignment horizontal="right" vertical="center"/>
    </xf>
    <xf numFmtId="166" fontId="23" fillId="23" borderId="32" xfId="56" applyNumberFormat="1" applyFont="1" applyFill="1" applyBorder="1" applyAlignment="1">
      <alignment horizontal="right" vertical="center"/>
    </xf>
    <xf numFmtId="166" fontId="23" fillId="24" borderId="32" xfId="56" applyNumberFormat="1" applyFont="1" applyFill="1" applyBorder="1" applyAlignment="1">
      <alignment horizontal="right" vertical="center"/>
    </xf>
    <xf numFmtId="0" fontId="31" fillId="25" borderId="0" xfId="50" applyFont="1" applyFill="1" applyAlignment="1">
      <alignment horizontal="left" vertical="center" wrapText="1"/>
    </xf>
    <xf numFmtId="0" fontId="31" fillId="25" borderId="15" xfId="50" applyFont="1" applyFill="1" applyBorder="1" applyAlignment="1">
      <alignment horizontal="left" vertical="center" wrapText="1"/>
    </xf>
    <xf numFmtId="0" fontId="31" fillId="25" borderId="16" xfId="50" applyFont="1" applyFill="1" applyBorder="1" applyAlignment="1">
      <alignment horizontal="left" vertical="center" wrapText="1"/>
    </xf>
    <xf numFmtId="0" fontId="31" fillId="25" borderId="17" xfId="50" applyFont="1" applyFill="1" applyBorder="1" applyAlignment="1">
      <alignment horizontal="left" vertical="center" wrapText="1"/>
    </xf>
    <xf numFmtId="0" fontId="30" fillId="22" borderId="0" xfId="65" applyFont="1" applyFill="1" applyAlignment="1">
      <alignment vertical="center"/>
    </xf>
    <xf numFmtId="0" fontId="29" fillId="19" borderId="29" xfId="51" applyFont="1" applyFill="1" applyBorder="1" applyAlignment="1">
      <alignment horizontal="center" wrapText="1"/>
    </xf>
    <xf numFmtId="0" fontId="29" fillId="19" borderId="30" xfId="51" applyFont="1" applyFill="1" applyBorder="1" applyAlignment="1">
      <alignment horizontal="center" wrapText="1"/>
    </xf>
    <xf numFmtId="0" fontId="29" fillId="19" borderId="31" xfId="51" applyFont="1" applyFill="1" applyBorder="1" applyAlignment="1">
      <alignment horizontal="center" wrapText="1"/>
    </xf>
    <xf numFmtId="0" fontId="31" fillId="20" borderId="14" xfId="51" applyFont="1" applyFill="1" applyBorder="1" applyAlignment="1">
      <alignment horizontal="center" vertical="top" wrapText="1"/>
    </xf>
    <xf numFmtId="0" fontId="31" fillId="20" borderId="0" xfId="51" applyFont="1" applyFill="1" applyAlignment="1">
      <alignment horizontal="center" vertical="top" wrapText="1"/>
    </xf>
    <xf numFmtId="0" fontId="31" fillId="20" borderId="15" xfId="51" applyFont="1" applyFill="1" applyBorder="1" applyAlignment="1">
      <alignment horizontal="center" vertical="top" wrapText="1"/>
    </xf>
    <xf numFmtId="0" fontId="31" fillId="25" borderId="29" xfId="0" applyFont="1" applyFill="1" applyBorder="1" applyAlignment="1">
      <alignment horizontal="left" vertical="center" wrapText="1"/>
    </xf>
    <xf numFmtId="0" fontId="31" fillId="25" borderId="30" xfId="0" applyFont="1" applyFill="1" applyBorder="1" applyAlignment="1">
      <alignment horizontal="left" vertical="center" wrapText="1"/>
    </xf>
    <xf numFmtId="0" fontId="31" fillId="25" borderId="31" xfId="0" applyFont="1" applyFill="1" applyBorder="1" applyAlignment="1">
      <alignment horizontal="left" vertical="center" wrapText="1"/>
    </xf>
    <xf numFmtId="0" fontId="31" fillId="25" borderId="14" xfId="0" applyFont="1" applyFill="1" applyBorder="1" applyAlignment="1">
      <alignment horizontal="left" vertical="center" wrapText="1"/>
    </xf>
    <xf numFmtId="0" fontId="31" fillId="25" borderId="0" xfId="0" applyFont="1" applyFill="1" applyAlignment="1">
      <alignment horizontal="left" vertical="center" wrapText="1"/>
    </xf>
    <xf numFmtId="0" fontId="31" fillId="25" borderId="15" xfId="0" applyFont="1" applyFill="1" applyBorder="1" applyAlignment="1">
      <alignment horizontal="left" vertical="center" wrapText="1"/>
    </xf>
    <xf numFmtId="0" fontId="41" fillId="26" borderId="29" xfId="55" applyFont="1" applyFill="1" applyBorder="1" applyAlignment="1">
      <alignment horizontal="right" vertical="center"/>
    </xf>
    <xf numFmtId="0" fontId="41" fillId="26" borderId="30" xfId="55" applyFont="1" applyFill="1" applyBorder="1" applyAlignment="1">
      <alignment horizontal="right" vertical="center"/>
    </xf>
    <xf numFmtId="0" fontId="41" fillId="26" borderId="31" xfId="55" applyFont="1" applyFill="1" applyBorder="1" applyAlignment="1">
      <alignment horizontal="right" vertical="center"/>
    </xf>
    <xf numFmtId="0" fontId="41" fillId="26" borderId="14" xfId="55" applyFont="1" applyFill="1" applyBorder="1" applyAlignment="1">
      <alignment horizontal="right" vertical="center"/>
    </xf>
    <xf numFmtId="0" fontId="41" fillId="26" borderId="0" xfId="55" applyFont="1" applyFill="1" applyAlignment="1">
      <alignment horizontal="right" vertical="center"/>
    </xf>
    <xf numFmtId="0" fontId="41" fillId="26" borderId="15" xfId="55" applyFont="1" applyFill="1" applyBorder="1" applyAlignment="1">
      <alignment horizontal="right" vertical="center"/>
    </xf>
    <xf numFmtId="0" fontId="41" fillId="26" borderId="16" xfId="55" applyFont="1" applyFill="1" applyBorder="1" applyAlignment="1">
      <alignment horizontal="right" vertical="center"/>
    </xf>
    <xf numFmtId="0" fontId="41" fillId="26" borderId="17" xfId="55" applyFont="1" applyFill="1" applyBorder="1" applyAlignment="1">
      <alignment horizontal="right" vertical="center"/>
    </xf>
    <xf numFmtId="0" fontId="41" fillId="26" borderId="18" xfId="55" applyFont="1" applyFill="1" applyBorder="1" applyAlignment="1">
      <alignment horizontal="right" vertical="center"/>
    </xf>
    <xf numFmtId="0" fontId="39" fillId="21" borderId="16" xfId="55" applyFont="1" applyFill="1" applyBorder="1" applyAlignment="1">
      <alignment horizontal="center" vertical="center" wrapText="1"/>
    </xf>
    <xf numFmtId="0" fontId="39" fillId="21" borderId="17" xfId="55" applyFont="1" applyFill="1" applyBorder="1" applyAlignment="1">
      <alignment horizontal="center" vertical="center" wrapText="1"/>
    </xf>
    <xf numFmtId="0" fontId="39" fillId="21" borderId="18" xfId="55" applyFont="1" applyFill="1" applyBorder="1" applyAlignment="1">
      <alignment horizontal="center" vertical="center" wrapText="1"/>
    </xf>
    <xf numFmtId="0" fontId="39" fillId="21" borderId="11" xfId="55" applyFont="1" applyFill="1" applyBorder="1" applyAlignment="1">
      <alignment horizontal="center" vertical="center" wrapText="1"/>
    </xf>
    <xf numFmtId="0" fontId="39" fillId="21" borderId="32" xfId="55" applyFont="1" applyFill="1" applyBorder="1" applyAlignment="1">
      <alignment horizontal="center" vertical="center" wrapText="1"/>
    </xf>
    <xf numFmtId="0" fontId="39" fillId="21" borderId="33" xfId="55" applyFont="1" applyFill="1" applyBorder="1" applyAlignment="1">
      <alignment horizontal="center" vertical="center" wrapText="1"/>
    </xf>
    <xf numFmtId="0" fontId="31" fillId="25" borderId="29" xfId="50" applyFont="1" applyFill="1" applyBorder="1" applyAlignment="1">
      <alignment horizontal="left" vertical="center" wrapText="1"/>
    </xf>
    <xf numFmtId="0" fontId="31" fillId="25" borderId="30" xfId="50" applyFont="1" applyFill="1" applyBorder="1" applyAlignment="1">
      <alignment horizontal="left" vertical="center" wrapText="1"/>
    </xf>
    <xf numFmtId="0" fontId="31" fillId="25" borderId="31" xfId="50" applyFont="1" applyFill="1" applyBorder="1" applyAlignment="1">
      <alignment horizontal="left" vertical="center" wrapText="1"/>
    </xf>
    <xf numFmtId="0" fontId="31" fillId="25" borderId="14" xfId="50" applyFont="1" applyFill="1" applyBorder="1" applyAlignment="1">
      <alignment horizontal="left" vertical="center" wrapText="1"/>
    </xf>
    <xf numFmtId="0" fontId="31" fillId="25" borderId="0" xfId="50" applyFont="1" applyFill="1" applyAlignment="1">
      <alignment horizontal="left" vertical="center" wrapText="1"/>
    </xf>
    <xf numFmtId="0" fontId="31" fillId="25" borderId="15" xfId="50" applyFont="1" applyFill="1" applyBorder="1" applyAlignment="1">
      <alignment horizontal="left" vertical="center" wrapText="1"/>
    </xf>
    <xf numFmtId="0" fontId="38" fillId="21" borderId="19" xfId="55" applyFont="1" applyFill="1" applyBorder="1" applyAlignment="1">
      <alignment horizontal="center" vertical="center" wrapText="1"/>
    </xf>
    <xf numFmtId="0" fontId="38" fillId="21" borderId="20" xfId="55" applyFont="1" applyFill="1" applyBorder="1" applyAlignment="1">
      <alignment horizontal="center" vertical="center" wrapText="1"/>
    </xf>
    <xf numFmtId="0" fontId="38" fillId="21" borderId="11" xfId="55" applyFont="1" applyFill="1" applyBorder="1" applyAlignment="1">
      <alignment horizontal="center" vertical="center" wrapText="1"/>
    </xf>
    <xf numFmtId="0" fontId="38" fillId="21" borderId="32" xfId="55" applyFont="1" applyFill="1" applyBorder="1" applyAlignment="1">
      <alignment horizontal="center" vertical="center" wrapText="1"/>
    </xf>
    <xf numFmtId="0" fontId="38" fillId="21" borderId="33" xfId="55" applyFont="1" applyFill="1" applyBorder="1" applyAlignment="1">
      <alignment horizontal="center" vertical="center" wrapText="1"/>
    </xf>
    <xf numFmtId="0" fontId="38" fillId="21" borderId="13" xfId="55" applyFont="1" applyFill="1" applyBorder="1" applyAlignment="1">
      <alignment horizontal="center" vertical="center" wrapText="1"/>
    </xf>
    <xf numFmtId="0" fontId="38" fillId="21" borderId="12" xfId="55" applyFont="1" applyFill="1" applyBorder="1" applyAlignment="1">
      <alignment horizontal="center" vertical="center" wrapText="1"/>
    </xf>
    <xf numFmtId="0" fontId="38" fillId="21" borderId="31" xfId="55" applyFont="1" applyFill="1" applyBorder="1" applyAlignment="1">
      <alignment horizontal="center" vertical="center" wrapText="1"/>
    </xf>
    <xf numFmtId="0" fontId="38" fillId="21" borderId="18" xfId="55" applyFont="1" applyFill="1" applyBorder="1" applyAlignment="1">
      <alignment horizontal="center" vertical="center" wrapText="1"/>
    </xf>
    <xf numFmtId="0" fontId="32" fillId="21" borderId="12" xfId="55" applyFont="1" applyFill="1" applyBorder="1" applyAlignment="1">
      <alignment horizontal="center" vertical="center" wrapText="1"/>
    </xf>
    <xf numFmtId="0" fontId="32" fillId="21" borderId="20" xfId="55" applyFont="1" applyFill="1" applyBorder="1" applyAlignment="1">
      <alignment horizontal="center" vertical="center" wrapText="1"/>
    </xf>
  </cellXfs>
  <cellStyles count="66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40% - Accent1" xfId="7" xr:uid="{00000000-0005-0000-0000-000006000000}"/>
    <cellStyle name="40% - Accent2" xfId="8" xr:uid="{00000000-0005-0000-0000-000007000000}"/>
    <cellStyle name="40% - Accent3" xfId="9" xr:uid="{00000000-0005-0000-0000-000008000000}"/>
    <cellStyle name="40% - Accent4" xfId="10" xr:uid="{00000000-0005-0000-0000-000009000000}"/>
    <cellStyle name="40% - Accent5" xfId="11" xr:uid="{00000000-0005-0000-0000-00000A000000}"/>
    <cellStyle name="40% - Accent6" xfId="12" xr:uid="{00000000-0005-0000-0000-00000B000000}"/>
    <cellStyle name="60% - Accent1" xfId="13" xr:uid="{00000000-0005-0000-0000-00000C000000}"/>
    <cellStyle name="60% - Accent2" xfId="14" xr:uid="{00000000-0005-0000-0000-00000D000000}"/>
    <cellStyle name="60% - Accent3" xfId="15" xr:uid="{00000000-0005-0000-0000-00000E000000}"/>
    <cellStyle name="60% - Accent4" xfId="16" xr:uid="{00000000-0005-0000-0000-00000F000000}"/>
    <cellStyle name="60% - Accent5" xfId="17" xr:uid="{00000000-0005-0000-0000-000010000000}"/>
    <cellStyle name="60% - Accent6" xfId="18" xr:uid="{00000000-0005-0000-0000-000011000000}"/>
    <cellStyle name="Accent1" xfId="19" builtinId="29" customBuiltin="1"/>
    <cellStyle name="Accent1 2" xfId="20" xr:uid="{00000000-0005-0000-0000-000013000000}"/>
    <cellStyle name="Accent2" xfId="21" builtinId="33" customBuiltin="1"/>
    <cellStyle name="Accent2 2" xfId="22" xr:uid="{00000000-0005-0000-0000-000015000000}"/>
    <cellStyle name="Accent3" xfId="23" builtinId="37" customBuiltin="1"/>
    <cellStyle name="Accent3 2" xfId="24" xr:uid="{00000000-0005-0000-0000-000017000000}"/>
    <cellStyle name="Accent4" xfId="25" builtinId="41" customBuiltin="1"/>
    <cellStyle name="Accent4 2" xfId="26" xr:uid="{00000000-0005-0000-0000-000019000000}"/>
    <cellStyle name="Accent5" xfId="27" builtinId="45" customBuiltin="1"/>
    <cellStyle name="Accent5 2" xfId="28" xr:uid="{00000000-0005-0000-0000-00001B000000}"/>
    <cellStyle name="Accent6" xfId="29" builtinId="49" customBuiltin="1"/>
    <cellStyle name="Accent6 2" xfId="30" xr:uid="{00000000-0005-0000-0000-00001D000000}"/>
    <cellStyle name="Bad" xfId="31" xr:uid="{00000000-0005-0000-0000-00001E000000}"/>
    <cellStyle name="Calculation" xfId="32" xr:uid="{00000000-0005-0000-0000-00001F000000}"/>
    <cellStyle name="Check Cell" xfId="33" xr:uid="{00000000-0005-0000-0000-000020000000}"/>
    <cellStyle name="Euro" xfId="34" xr:uid="{00000000-0005-0000-0000-000021000000}"/>
    <cellStyle name="Excel Built-in Normal" xfId="35" xr:uid="{00000000-0005-0000-0000-000022000000}"/>
    <cellStyle name="Explanatory Text" xfId="36" xr:uid="{00000000-0005-0000-0000-000023000000}"/>
    <cellStyle name="Good" xfId="37" xr:uid="{00000000-0005-0000-0000-000024000000}"/>
    <cellStyle name="Heading 1" xfId="38" xr:uid="{00000000-0005-0000-0000-000025000000}"/>
    <cellStyle name="Heading 2" xfId="39" xr:uid="{00000000-0005-0000-0000-000026000000}"/>
    <cellStyle name="Heading 3" xfId="40" xr:uid="{00000000-0005-0000-0000-000027000000}"/>
    <cellStyle name="Heading 4" xfId="41" xr:uid="{00000000-0005-0000-0000-000028000000}"/>
    <cellStyle name="Input" xfId="42" xr:uid="{00000000-0005-0000-0000-000029000000}"/>
    <cellStyle name="Kleine titel" xfId="43" xr:uid="{00000000-0005-0000-0000-00002A000000}"/>
    <cellStyle name="Lien hypertexte" xfId="44" builtinId="8"/>
    <cellStyle name="Lien hypertexte 2" xfId="45" xr:uid="{00000000-0005-0000-0000-00002C000000}"/>
    <cellStyle name="Linked Cell" xfId="46" xr:uid="{00000000-0005-0000-0000-00002D000000}"/>
    <cellStyle name="Monétaire 2" xfId="47" xr:uid="{00000000-0005-0000-0000-00002E000000}"/>
    <cellStyle name="Monétaire 3" xfId="48" xr:uid="{00000000-0005-0000-0000-00002F000000}"/>
    <cellStyle name="Neutral" xfId="49" xr:uid="{00000000-0005-0000-0000-000030000000}"/>
    <cellStyle name="Normal" xfId="0" builtinId="0"/>
    <cellStyle name="Normal 2" xfId="50" xr:uid="{00000000-0005-0000-0000-000032000000}"/>
    <cellStyle name="Normal 2 2" xfId="51" xr:uid="{00000000-0005-0000-0000-000033000000}"/>
    <cellStyle name="Normal 3" xfId="52" xr:uid="{00000000-0005-0000-0000-000034000000}"/>
    <cellStyle name="Normal 4" xfId="53" xr:uid="{00000000-0005-0000-0000-000035000000}"/>
    <cellStyle name="Normal 5" xfId="54" xr:uid="{00000000-0005-0000-0000-000036000000}"/>
    <cellStyle name="Normal_1.15.2  is_2009_securite" xfId="55" xr:uid="{00000000-0005-0000-0000-000037000000}"/>
    <cellStyle name="Normal_1.15.2 si_2009_veiligheid" xfId="56" xr:uid="{00000000-0005-0000-0000-000038000000}"/>
    <cellStyle name="Note" xfId="57" xr:uid="{00000000-0005-0000-0000-000039000000}"/>
    <cellStyle name="Output" xfId="58" xr:uid="{00000000-0005-0000-0000-00003A000000}"/>
    <cellStyle name="Standaard_Blad1" xfId="59" xr:uid="{00000000-0005-0000-0000-00003B000000}"/>
    <cellStyle name="Standaard_TAB0798NBdef" xfId="65" xr:uid="{89654436-1D72-45C2-A441-22CF02117902}"/>
    <cellStyle name="Title" xfId="60" xr:uid="{00000000-0005-0000-0000-00003C000000}"/>
    <cellStyle name="Title 2" xfId="61" xr:uid="{00000000-0005-0000-0000-00003D000000}"/>
    <cellStyle name="Total" xfId="62" builtinId="25" customBuiltin="1"/>
    <cellStyle name="Total 2" xfId="63" xr:uid="{00000000-0005-0000-0000-00003F000000}"/>
    <cellStyle name="Warning Text" xfId="64" xr:uid="{00000000-0005-0000-0000-000040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99CC"/>
      <rgbColor rgb="00800000"/>
      <rgbColor rgb="00008000"/>
      <rgbColor rgb="00000080"/>
      <rgbColor rgb="00808000"/>
      <rgbColor rgb="00800080"/>
      <rgbColor rgb="00D53F26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D53F26"/>
      <rgbColor rgb="00996666"/>
      <rgbColor rgb="00666699"/>
      <rgbColor rgb="00969696"/>
      <rgbColor rgb="00A8DB8B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D95A49"/>
      <color rgb="FFD9D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67946</xdr:colOff>
      <xdr:row>0</xdr:row>
      <xdr:rowOff>247650</xdr:rowOff>
    </xdr:from>
    <xdr:to>
      <xdr:col>1</xdr:col>
      <xdr:colOff>1617346</xdr:colOff>
      <xdr:row>1</xdr:row>
      <xdr:rowOff>358140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946" y="247650"/>
          <a:ext cx="2341880" cy="695325"/>
        </a:xfrm>
        <a:prstGeom prst="rect">
          <a:avLst/>
        </a:prstGeom>
      </xdr:spPr>
    </xdr:pic>
    <xdr:clientData/>
  </xdr:twoCellAnchor>
  <xdr:twoCellAnchor editAs="oneCell">
    <xdr:from>
      <xdr:col>2</xdr:col>
      <xdr:colOff>600075</xdr:colOff>
      <xdr:row>0</xdr:row>
      <xdr:rowOff>262891</xdr:rowOff>
    </xdr:from>
    <xdr:to>
      <xdr:col>3</xdr:col>
      <xdr:colOff>1430655</xdr:colOff>
      <xdr:row>1</xdr:row>
      <xdr:rowOff>344539</xdr:rowOff>
    </xdr:to>
    <xdr:pic>
      <xdr:nvPicPr>
        <xdr:cNvPr id="12" name="Image 11">
          <a:extLst>
            <a:ext uri="{FF2B5EF4-FFF2-40B4-BE49-F238E27FC236}">
              <a16:creationId xmlns:a16="http://schemas.microsoft.com/office/drawing/2014/main" id="{3C3E9640-4D45-4991-505A-972D83FD1A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191375" y="262891"/>
          <a:ext cx="2345055" cy="67219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>
    <pageSetUpPr fitToPage="1"/>
  </sheetPr>
  <dimension ref="A1:BN101"/>
  <sheetViews>
    <sheetView showGridLines="0" tabSelected="1" zoomScaleNormal="100" zoomScaleSheetLayoutView="100" zoomScalePageLayoutView="80" workbookViewId="0">
      <selection sqref="A1:D1"/>
    </sheetView>
  </sheetViews>
  <sheetFormatPr baseColWidth="10" defaultColWidth="9.109375" defaultRowHeight="13.2"/>
  <cols>
    <col min="1" max="1" width="11.33203125" style="1" customWidth="1"/>
    <col min="2" max="2" width="99.77734375" style="1" customWidth="1"/>
    <col min="3" max="4" width="22.109375" style="1" customWidth="1"/>
    <col min="5" max="16384" width="9.109375" style="1"/>
  </cols>
  <sheetData>
    <row r="1" spans="1:66" s="5" customFormat="1" ht="47.25" customHeight="1">
      <c r="A1" s="74" t="s">
        <v>17</v>
      </c>
      <c r="B1" s="75"/>
      <c r="C1" s="75"/>
      <c r="D1" s="76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</row>
    <row r="2" spans="1:66" customFormat="1" ht="33" customHeight="1">
      <c r="A2" s="77" t="s">
        <v>18</v>
      </c>
      <c r="B2" s="78"/>
      <c r="C2" s="78"/>
      <c r="D2" s="79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</row>
    <row r="3" spans="1:66" ht="15.6">
      <c r="A3" s="35" t="s">
        <v>58</v>
      </c>
      <c r="B3" s="36" t="s">
        <v>26</v>
      </c>
      <c r="C3" s="36"/>
      <c r="D3" s="37"/>
      <c r="E3" s="7"/>
    </row>
    <row r="4" spans="1:66" ht="13.95" customHeight="1">
      <c r="A4" s="39"/>
      <c r="C4" s="40"/>
      <c r="D4" s="8"/>
      <c r="E4" s="7"/>
    </row>
    <row r="5" spans="1:66" ht="14.4" customHeight="1">
      <c r="A5" s="44" t="s">
        <v>53</v>
      </c>
      <c r="B5" s="49" t="s">
        <v>57</v>
      </c>
      <c r="C5" s="41" t="s">
        <v>52</v>
      </c>
      <c r="D5" s="9" t="s">
        <v>19</v>
      </c>
      <c r="E5" s="7"/>
    </row>
    <row r="6" spans="1:66" ht="14.4" customHeight="1">
      <c r="A6" s="44" t="s">
        <v>59</v>
      </c>
      <c r="B6" s="49" t="s">
        <v>54</v>
      </c>
      <c r="C6" s="41">
        <v>2024</v>
      </c>
      <c r="D6" s="9" t="s">
        <v>19</v>
      </c>
      <c r="E6" s="7"/>
    </row>
    <row r="7" spans="1:66" s="2" customFormat="1">
      <c r="A7" s="42"/>
      <c r="C7" s="10"/>
      <c r="D7" s="11"/>
      <c r="E7" s="10"/>
    </row>
    <row r="8" spans="1:66" s="2" customFormat="1">
      <c r="A8" s="42"/>
      <c r="C8" s="10"/>
      <c r="D8" s="11"/>
      <c r="E8" s="10"/>
    </row>
    <row r="9" spans="1:66" ht="13.2" customHeight="1">
      <c r="A9" s="43"/>
      <c r="B9" s="38" t="s">
        <v>60</v>
      </c>
      <c r="C9" s="12"/>
      <c r="D9" s="13"/>
      <c r="E9" s="7"/>
    </row>
    <row r="10" spans="1:66">
      <c r="C10" s="7"/>
      <c r="D10" s="7"/>
      <c r="E10" s="7"/>
    </row>
    <row r="11" spans="1:66">
      <c r="C11" s="7"/>
      <c r="D11" s="7"/>
      <c r="E11" s="7"/>
    </row>
    <row r="12" spans="1:66">
      <c r="C12" s="7"/>
      <c r="D12" s="7"/>
      <c r="E12" s="7"/>
    </row>
    <row r="13" spans="1:66">
      <c r="C13" s="7"/>
      <c r="D13" s="7"/>
      <c r="E13" s="7"/>
    </row>
    <row r="14" spans="1:66">
      <c r="C14" s="7"/>
      <c r="D14" s="7"/>
      <c r="E14" s="7"/>
    </row>
    <row r="15" spans="1:66">
      <c r="C15" s="7"/>
      <c r="D15" s="7"/>
      <c r="E15" s="7"/>
    </row>
    <row r="16" spans="1:66">
      <c r="C16" s="7"/>
      <c r="D16" s="7"/>
      <c r="E16" s="7"/>
    </row>
    <row r="17" spans="3:5">
      <c r="C17" s="7"/>
      <c r="D17" s="7"/>
      <c r="E17" s="7"/>
    </row>
    <row r="18" spans="3:5">
      <c r="C18" s="7"/>
      <c r="D18" s="7"/>
      <c r="E18" s="7"/>
    </row>
    <row r="19" spans="3:5">
      <c r="C19" s="7"/>
      <c r="D19" s="7"/>
      <c r="E19" s="7"/>
    </row>
    <row r="20" spans="3:5">
      <c r="C20" s="7"/>
      <c r="D20" s="7"/>
      <c r="E20" s="7"/>
    </row>
    <row r="21" spans="3:5">
      <c r="C21" s="7"/>
      <c r="D21" s="7"/>
      <c r="E21" s="7"/>
    </row>
    <row r="22" spans="3:5">
      <c r="C22" s="7"/>
      <c r="D22" s="7"/>
      <c r="E22" s="7"/>
    </row>
    <row r="23" spans="3:5">
      <c r="C23" s="7"/>
      <c r="D23" s="7"/>
      <c r="E23" s="7"/>
    </row>
    <row r="24" spans="3:5">
      <c r="C24" s="7"/>
      <c r="D24" s="7"/>
      <c r="E24" s="7"/>
    </row>
    <row r="25" spans="3:5">
      <c r="C25" s="7"/>
      <c r="D25" s="7"/>
      <c r="E25" s="7"/>
    </row>
    <row r="26" spans="3:5">
      <c r="C26" s="7"/>
      <c r="D26" s="7"/>
      <c r="E26" s="7"/>
    </row>
    <row r="27" spans="3:5">
      <c r="C27" s="7"/>
      <c r="D27" s="7"/>
      <c r="E27" s="7"/>
    </row>
    <row r="28" spans="3:5">
      <c r="C28" s="7"/>
      <c r="D28" s="7"/>
      <c r="E28" s="7"/>
    </row>
    <row r="29" spans="3:5">
      <c r="C29" s="7"/>
      <c r="D29" s="7"/>
      <c r="E29" s="7"/>
    </row>
    <row r="30" spans="3:5">
      <c r="C30" s="7"/>
      <c r="D30" s="7"/>
      <c r="E30" s="7"/>
    </row>
    <row r="31" spans="3:5">
      <c r="C31" s="7"/>
      <c r="D31" s="7"/>
      <c r="E31" s="7"/>
    </row>
    <row r="32" spans="3:5">
      <c r="C32" s="7"/>
      <c r="D32" s="7"/>
      <c r="E32" s="7"/>
    </row>
    <row r="33" spans="3:5">
      <c r="C33" s="7"/>
      <c r="D33" s="7"/>
      <c r="E33" s="7"/>
    </row>
    <row r="34" spans="3:5">
      <c r="C34" s="7"/>
      <c r="D34" s="7"/>
      <c r="E34" s="7"/>
    </row>
    <row r="35" spans="3:5">
      <c r="C35" s="7"/>
      <c r="D35" s="7"/>
      <c r="E35" s="7"/>
    </row>
    <row r="36" spans="3:5">
      <c r="C36" s="7"/>
      <c r="D36" s="7"/>
      <c r="E36" s="7"/>
    </row>
    <row r="37" spans="3:5">
      <c r="C37" s="7"/>
      <c r="D37" s="7"/>
      <c r="E37" s="7"/>
    </row>
    <row r="38" spans="3:5">
      <c r="C38" s="7"/>
      <c r="D38" s="7"/>
      <c r="E38" s="7"/>
    </row>
    <row r="39" spans="3:5">
      <c r="C39" s="7"/>
      <c r="D39" s="7"/>
      <c r="E39" s="7"/>
    </row>
    <row r="40" spans="3:5">
      <c r="C40" s="7"/>
      <c r="D40" s="7"/>
      <c r="E40" s="7"/>
    </row>
    <row r="41" spans="3:5">
      <c r="C41" s="7"/>
      <c r="D41" s="7"/>
      <c r="E41" s="7"/>
    </row>
    <row r="42" spans="3:5">
      <c r="C42" s="7"/>
      <c r="D42" s="7"/>
      <c r="E42" s="7"/>
    </row>
    <row r="43" spans="3:5">
      <c r="C43" s="7"/>
      <c r="D43" s="7"/>
      <c r="E43" s="7"/>
    </row>
    <row r="44" spans="3:5">
      <c r="C44" s="7"/>
      <c r="D44" s="7"/>
      <c r="E44" s="7"/>
    </row>
    <row r="45" spans="3:5">
      <c r="C45" s="7"/>
      <c r="D45" s="7"/>
      <c r="E45" s="7"/>
    </row>
    <row r="46" spans="3:5">
      <c r="C46" s="7"/>
      <c r="D46" s="7"/>
      <c r="E46" s="7"/>
    </row>
    <row r="47" spans="3:5">
      <c r="C47" s="7"/>
      <c r="D47" s="7"/>
      <c r="E47" s="7"/>
    </row>
    <row r="48" spans="3:5">
      <c r="C48" s="7"/>
      <c r="D48" s="7"/>
      <c r="E48" s="7"/>
    </row>
    <row r="49" spans="3:5">
      <c r="C49" s="7"/>
      <c r="D49" s="7"/>
      <c r="E49" s="7"/>
    </row>
    <row r="50" spans="3:5">
      <c r="C50" s="7"/>
      <c r="D50" s="7"/>
      <c r="E50" s="7"/>
    </row>
    <row r="51" spans="3:5">
      <c r="C51" s="7"/>
      <c r="D51" s="7"/>
      <c r="E51" s="7"/>
    </row>
    <row r="52" spans="3:5">
      <c r="C52" s="7"/>
      <c r="D52" s="7"/>
      <c r="E52" s="7"/>
    </row>
    <row r="53" spans="3:5">
      <c r="C53" s="7"/>
      <c r="D53" s="7"/>
      <c r="E53" s="7"/>
    </row>
    <row r="54" spans="3:5">
      <c r="C54" s="7"/>
      <c r="D54" s="7"/>
      <c r="E54" s="7"/>
    </row>
    <row r="55" spans="3:5">
      <c r="C55" s="7"/>
      <c r="D55" s="7"/>
      <c r="E55" s="7"/>
    </row>
    <row r="56" spans="3:5">
      <c r="C56" s="7"/>
      <c r="D56" s="7"/>
      <c r="E56" s="7"/>
    </row>
    <row r="57" spans="3:5">
      <c r="C57" s="7"/>
      <c r="D57" s="7"/>
      <c r="E57" s="7"/>
    </row>
    <row r="58" spans="3:5">
      <c r="C58" s="7"/>
      <c r="D58" s="7"/>
      <c r="E58" s="7"/>
    </row>
    <row r="59" spans="3:5">
      <c r="C59" s="7"/>
      <c r="D59" s="7"/>
      <c r="E59" s="7"/>
    </row>
    <row r="60" spans="3:5">
      <c r="C60" s="7"/>
      <c r="D60" s="7"/>
      <c r="E60" s="7"/>
    </row>
    <row r="61" spans="3:5">
      <c r="C61" s="7"/>
      <c r="D61" s="7"/>
      <c r="E61" s="7"/>
    </row>
    <row r="62" spans="3:5">
      <c r="C62" s="7"/>
      <c r="D62" s="7"/>
      <c r="E62" s="7"/>
    </row>
    <row r="63" spans="3:5">
      <c r="C63" s="7"/>
      <c r="D63" s="7"/>
      <c r="E63" s="7"/>
    </row>
    <row r="64" spans="3:5">
      <c r="C64" s="7"/>
      <c r="D64" s="7"/>
      <c r="E64" s="7"/>
    </row>
    <row r="65" spans="3:5">
      <c r="C65" s="7"/>
      <c r="D65" s="7"/>
      <c r="E65" s="7"/>
    </row>
    <row r="66" spans="3:5">
      <c r="C66" s="7"/>
      <c r="D66" s="7"/>
      <c r="E66" s="7"/>
    </row>
    <row r="67" spans="3:5">
      <c r="C67" s="7"/>
      <c r="D67" s="7"/>
      <c r="E67" s="7"/>
    </row>
    <row r="68" spans="3:5">
      <c r="C68" s="7"/>
      <c r="D68" s="7"/>
      <c r="E68" s="7"/>
    </row>
    <row r="69" spans="3:5">
      <c r="C69" s="7"/>
      <c r="D69" s="7"/>
      <c r="E69" s="7"/>
    </row>
    <row r="70" spans="3:5">
      <c r="C70" s="7"/>
      <c r="D70" s="7"/>
      <c r="E70" s="7"/>
    </row>
    <row r="71" spans="3:5">
      <c r="C71" s="7"/>
      <c r="D71" s="7"/>
      <c r="E71" s="7"/>
    </row>
    <row r="72" spans="3:5">
      <c r="C72" s="7"/>
      <c r="D72" s="7"/>
      <c r="E72" s="7"/>
    </row>
    <row r="73" spans="3:5">
      <c r="C73" s="7"/>
      <c r="D73" s="7"/>
      <c r="E73" s="7"/>
    </row>
    <row r="74" spans="3:5">
      <c r="C74" s="7"/>
      <c r="D74" s="7"/>
      <c r="E74" s="7"/>
    </row>
    <row r="75" spans="3:5">
      <c r="C75" s="7"/>
      <c r="D75" s="7"/>
      <c r="E75" s="7"/>
    </row>
    <row r="76" spans="3:5">
      <c r="C76" s="7"/>
      <c r="D76" s="7"/>
      <c r="E76" s="7"/>
    </row>
    <row r="77" spans="3:5">
      <c r="C77" s="7"/>
      <c r="D77" s="7"/>
      <c r="E77" s="7"/>
    </row>
    <row r="78" spans="3:5">
      <c r="C78" s="7"/>
      <c r="D78" s="7"/>
      <c r="E78" s="7"/>
    </row>
    <row r="79" spans="3:5">
      <c r="C79" s="7"/>
      <c r="D79" s="7"/>
      <c r="E79" s="7"/>
    </row>
    <row r="80" spans="3:5">
      <c r="C80" s="7"/>
      <c r="D80" s="7"/>
      <c r="E80" s="7"/>
    </row>
    <row r="81" spans="3:5">
      <c r="C81" s="7"/>
      <c r="D81" s="7"/>
      <c r="E81" s="7"/>
    </row>
    <row r="82" spans="3:5">
      <c r="C82" s="7"/>
      <c r="D82" s="7"/>
      <c r="E82" s="7"/>
    </row>
    <row r="83" spans="3:5">
      <c r="C83" s="7"/>
      <c r="D83" s="7"/>
      <c r="E83" s="7"/>
    </row>
    <row r="84" spans="3:5">
      <c r="C84" s="7"/>
      <c r="D84" s="7"/>
      <c r="E84" s="7"/>
    </row>
    <row r="85" spans="3:5">
      <c r="C85" s="7"/>
      <c r="D85" s="7"/>
      <c r="E85" s="7"/>
    </row>
    <row r="86" spans="3:5">
      <c r="C86" s="7"/>
      <c r="D86" s="7"/>
      <c r="E86" s="7"/>
    </row>
    <row r="87" spans="3:5">
      <c r="C87" s="7"/>
      <c r="D87" s="7"/>
      <c r="E87" s="7"/>
    </row>
    <row r="88" spans="3:5">
      <c r="C88" s="7"/>
      <c r="D88" s="7"/>
      <c r="E88" s="7"/>
    </row>
    <row r="89" spans="3:5">
      <c r="C89" s="7"/>
      <c r="D89" s="7"/>
      <c r="E89" s="7"/>
    </row>
    <row r="90" spans="3:5">
      <c r="C90" s="7"/>
      <c r="D90" s="7"/>
      <c r="E90" s="7"/>
    </row>
    <row r="91" spans="3:5">
      <c r="C91" s="7"/>
      <c r="D91" s="7"/>
      <c r="E91" s="7"/>
    </row>
    <row r="92" spans="3:5">
      <c r="C92" s="7"/>
      <c r="D92" s="7"/>
      <c r="E92" s="7"/>
    </row>
    <row r="93" spans="3:5">
      <c r="C93" s="7"/>
      <c r="D93" s="7"/>
      <c r="E93" s="7"/>
    </row>
    <row r="94" spans="3:5">
      <c r="C94" s="7"/>
      <c r="D94" s="7"/>
      <c r="E94" s="7"/>
    </row>
    <row r="95" spans="3:5">
      <c r="C95" s="7"/>
      <c r="D95" s="7"/>
      <c r="E95" s="7"/>
    </row>
    <row r="96" spans="3:5">
      <c r="C96" s="7"/>
      <c r="D96" s="7"/>
      <c r="E96" s="7"/>
    </row>
    <row r="97" spans="3:5">
      <c r="C97" s="7"/>
      <c r="D97" s="7"/>
      <c r="E97" s="7"/>
    </row>
    <row r="98" spans="3:5">
      <c r="C98" s="7"/>
      <c r="D98" s="7"/>
      <c r="E98" s="7"/>
    </row>
    <row r="99" spans="3:5">
      <c r="C99" s="7"/>
      <c r="D99" s="7"/>
      <c r="E99" s="7"/>
    </row>
    <row r="100" spans="3:5">
      <c r="C100" s="7"/>
      <c r="D100" s="7"/>
      <c r="E100" s="7"/>
    </row>
    <row r="101" spans="3:5">
      <c r="C101" s="7"/>
      <c r="D101" s="7"/>
      <c r="E101" s="7"/>
    </row>
  </sheetData>
  <mergeCells count="2">
    <mergeCell ref="A1:D1"/>
    <mergeCell ref="A2:D2"/>
  </mergeCells>
  <phoneticPr fontId="0" type="noConversion"/>
  <hyperlinks>
    <hyperlink ref="B5" location="'14.3.1.1'!A1" display="Interventions du Service d’Incendie de la RBC, nombre d'interventions" xr:uid="{76757A39-4103-47B4-87D8-413E2DAEE13F}"/>
    <hyperlink ref="B6" location="'14.3.1.2'!A1" display="Interventions du Service d’Incendie de la RBC, nombre d'interventions" xr:uid="{5BEB1432-05E5-4502-9B48-72E7DD505C18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6" orientation="landscape" r:id="rId1"/>
  <headerFooter scaleWithDoc="0" alignWithMargins="0">
    <oddHeader>&amp;LInterventions du SIAMU&amp;CSÉCURITÉ</oddHeader>
    <oddFooter>&amp;C&amp;P/&amp;N&amp;R© IBSA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2"/>
  <dimension ref="A1:AJ53"/>
  <sheetViews>
    <sheetView showGridLines="0" zoomScale="80" zoomScaleNormal="80" zoomScalePageLayoutView="70" workbookViewId="0">
      <selection activeCell="A2" sqref="A2:AJ2"/>
    </sheetView>
  </sheetViews>
  <sheetFormatPr baseColWidth="10" defaultColWidth="8" defaultRowHeight="13.2"/>
  <cols>
    <col min="1" max="1" width="30.5546875" style="3" customWidth="1"/>
    <col min="2" max="36" width="14.21875" style="3" customWidth="1"/>
    <col min="37" max="16384" width="8" style="3"/>
  </cols>
  <sheetData>
    <row r="1" spans="1:36" ht="20.399999999999999" customHeight="1">
      <c r="A1" s="80" t="s">
        <v>27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  <c r="AC1" s="81"/>
      <c r="AD1" s="81"/>
      <c r="AE1" s="81"/>
      <c r="AF1" s="81"/>
      <c r="AG1" s="81"/>
      <c r="AH1" s="81"/>
      <c r="AI1" s="81"/>
      <c r="AJ1" s="82"/>
    </row>
    <row r="2" spans="1:36" ht="20.399999999999999" customHeight="1">
      <c r="A2" s="83" t="s">
        <v>28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84"/>
      <c r="AB2" s="84"/>
      <c r="AC2" s="84"/>
      <c r="AD2" s="84"/>
      <c r="AE2" s="84"/>
      <c r="AF2" s="84"/>
      <c r="AG2" s="84"/>
      <c r="AH2" s="84"/>
      <c r="AI2" s="84"/>
      <c r="AJ2" s="85"/>
    </row>
    <row r="3" spans="1:36" ht="20.399999999999999" customHeight="1">
      <c r="A3" s="45" t="s">
        <v>52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46"/>
      <c r="M3" s="46"/>
      <c r="N3" s="50"/>
      <c r="O3" s="50"/>
      <c r="P3" s="50"/>
      <c r="Q3" s="50"/>
      <c r="R3" s="50"/>
      <c r="S3" s="46"/>
      <c r="T3" s="46"/>
      <c r="U3" s="50"/>
      <c r="V3" s="50"/>
      <c r="W3" s="50"/>
      <c r="X3" s="50"/>
      <c r="Y3" s="50"/>
      <c r="Z3" s="46"/>
      <c r="AA3" s="46"/>
      <c r="AB3" s="50"/>
      <c r="AC3" s="50"/>
      <c r="AD3" s="50"/>
      <c r="AE3" s="50"/>
      <c r="AF3" s="50"/>
      <c r="AG3" s="50"/>
      <c r="AH3" s="50"/>
      <c r="AI3" s="50"/>
      <c r="AJ3" s="47"/>
    </row>
    <row r="4" spans="1:36" ht="20.399999999999999" customHeight="1">
      <c r="A4" s="48"/>
      <c r="B4" s="98">
        <v>2020</v>
      </c>
      <c r="C4" s="99"/>
      <c r="D4" s="99"/>
      <c r="E4" s="99"/>
      <c r="F4" s="99"/>
      <c r="G4" s="99"/>
      <c r="H4" s="100"/>
      <c r="I4" s="98">
        <v>2021</v>
      </c>
      <c r="J4" s="99"/>
      <c r="K4" s="99"/>
      <c r="L4" s="99"/>
      <c r="M4" s="99"/>
      <c r="N4" s="99"/>
      <c r="O4" s="100"/>
      <c r="P4" s="98">
        <v>2022</v>
      </c>
      <c r="Q4" s="99"/>
      <c r="R4" s="99"/>
      <c r="S4" s="99"/>
      <c r="T4" s="99"/>
      <c r="U4" s="99"/>
      <c r="V4" s="100"/>
      <c r="W4" s="98">
        <v>2023</v>
      </c>
      <c r="X4" s="99"/>
      <c r="Y4" s="99"/>
      <c r="Z4" s="99"/>
      <c r="AA4" s="99"/>
      <c r="AB4" s="99"/>
      <c r="AC4" s="100"/>
      <c r="AD4" s="95">
        <v>2024</v>
      </c>
      <c r="AE4" s="96"/>
      <c r="AF4" s="96"/>
      <c r="AG4" s="96"/>
      <c r="AH4" s="96"/>
      <c r="AI4" s="96"/>
      <c r="AJ4" s="97"/>
    </row>
    <row r="5" spans="1:36" ht="86.4" customHeight="1">
      <c r="A5" s="48"/>
      <c r="B5" s="51" t="s">
        <v>36</v>
      </c>
      <c r="C5" s="51" t="s">
        <v>51</v>
      </c>
      <c r="D5" s="51" t="s">
        <v>37</v>
      </c>
      <c r="E5" s="51" t="s">
        <v>39</v>
      </c>
      <c r="F5" s="51" t="s">
        <v>38</v>
      </c>
      <c r="G5" s="57" t="s">
        <v>40</v>
      </c>
      <c r="H5" s="14" t="s">
        <v>14</v>
      </c>
      <c r="I5" s="51" t="s">
        <v>36</v>
      </c>
      <c r="J5" s="51" t="s">
        <v>51</v>
      </c>
      <c r="K5" s="51" t="s">
        <v>37</v>
      </c>
      <c r="L5" s="51" t="s">
        <v>39</v>
      </c>
      <c r="M5" s="51" t="s">
        <v>38</v>
      </c>
      <c r="N5" s="57" t="s">
        <v>40</v>
      </c>
      <c r="O5" s="14" t="s">
        <v>14</v>
      </c>
      <c r="P5" s="58" t="s">
        <v>36</v>
      </c>
      <c r="Q5" s="51" t="s">
        <v>51</v>
      </c>
      <c r="R5" s="51" t="s">
        <v>37</v>
      </c>
      <c r="S5" s="51" t="s">
        <v>39</v>
      </c>
      <c r="T5" s="51" t="s">
        <v>38</v>
      </c>
      <c r="U5" s="57" t="s">
        <v>40</v>
      </c>
      <c r="V5" s="14" t="s">
        <v>14</v>
      </c>
      <c r="W5" s="58" t="s">
        <v>36</v>
      </c>
      <c r="X5" s="51" t="s">
        <v>51</v>
      </c>
      <c r="Y5" s="51" t="s">
        <v>37</v>
      </c>
      <c r="Z5" s="51" t="s">
        <v>39</v>
      </c>
      <c r="AA5" s="51" t="s">
        <v>38</v>
      </c>
      <c r="AB5" s="57" t="s">
        <v>40</v>
      </c>
      <c r="AC5" s="14" t="s">
        <v>14</v>
      </c>
      <c r="AD5" s="58" t="s">
        <v>36</v>
      </c>
      <c r="AE5" s="51" t="s">
        <v>51</v>
      </c>
      <c r="AF5" s="51" t="s">
        <v>37</v>
      </c>
      <c r="AG5" s="51" t="s">
        <v>39</v>
      </c>
      <c r="AH5" s="51" t="s">
        <v>38</v>
      </c>
      <c r="AI5" s="51" t="s">
        <v>40</v>
      </c>
      <c r="AJ5" s="14" t="s">
        <v>14</v>
      </c>
    </row>
    <row r="6" spans="1:36" ht="15" customHeight="1">
      <c r="A6" s="15" t="s">
        <v>0</v>
      </c>
      <c r="B6" s="16">
        <v>467</v>
      </c>
      <c r="C6" s="52">
        <v>35</v>
      </c>
      <c r="D6" s="52">
        <v>593</v>
      </c>
      <c r="E6" s="52">
        <v>281</v>
      </c>
      <c r="F6" s="52">
        <v>8</v>
      </c>
      <c r="G6" s="65">
        <v>382</v>
      </c>
      <c r="H6" s="17">
        <v>1766</v>
      </c>
      <c r="I6" s="52">
        <v>460</v>
      </c>
      <c r="J6" s="52">
        <v>42</v>
      </c>
      <c r="K6" s="52">
        <v>542</v>
      </c>
      <c r="L6" s="52">
        <v>247</v>
      </c>
      <c r="M6" s="52">
        <v>7</v>
      </c>
      <c r="N6" s="65">
        <v>442</v>
      </c>
      <c r="O6" s="17">
        <v>1740</v>
      </c>
      <c r="P6" s="52">
        <v>577</v>
      </c>
      <c r="Q6" s="52">
        <v>56</v>
      </c>
      <c r="R6" s="52">
        <v>573</v>
      </c>
      <c r="S6" s="52">
        <v>270</v>
      </c>
      <c r="T6" s="52">
        <v>25</v>
      </c>
      <c r="U6" s="65">
        <v>378</v>
      </c>
      <c r="V6" s="17">
        <v>1879</v>
      </c>
      <c r="W6" s="52">
        <v>503</v>
      </c>
      <c r="X6" s="52">
        <v>61</v>
      </c>
      <c r="Y6" s="52">
        <v>563</v>
      </c>
      <c r="Z6" s="52">
        <v>255</v>
      </c>
      <c r="AA6" s="52">
        <v>1</v>
      </c>
      <c r="AB6" s="65">
        <v>398</v>
      </c>
      <c r="AC6" s="17">
        <v>1781</v>
      </c>
      <c r="AD6" s="52">
        <v>552</v>
      </c>
      <c r="AE6" s="52">
        <v>47</v>
      </c>
      <c r="AF6" s="52">
        <v>554</v>
      </c>
      <c r="AG6" s="52">
        <v>311</v>
      </c>
      <c r="AH6" s="52">
        <v>1</v>
      </c>
      <c r="AI6" s="52">
        <v>432</v>
      </c>
      <c r="AJ6" s="17">
        <f>AI6+AH6+AG6+AF6+AE6+AD6</f>
        <v>1897</v>
      </c>
    </row>
    <row r="7" spans="1:36" ht="15" customHeight="1">
      <c r="A7" s="18" t="s">
        <v>1</v>
      </c>
      <c r="B7" s="19">
        <v>72</v>
      </c>
      <c r="C7" s="53">
        <v>12</v>
      </c>
      <c r="D7" s="53">
        <v>173</v>
      </c>
      <c r="E7" s="53">
        <v>74</v>
      </c>
      <c r="F7" s="53">
        <v>0</v>
      </c>
      <c r="G7" s="66">
        <v>99</v>
      </c>
      <c r="H7" s="20">
        <v>430</v>
      </c>
      <c r="I7" s="53">
        <v>55</v>
      </c>
      <c r="J7" s="53">
        <v>12</v>
      </c>
      <c r="K7" s="53">
        <v>139</v>
      </c>
      <c r="L7" s="53">
        <v>91</v>
      </c>
      <c r="M7" s="53">
        <v>0</v>
      </c>
      <c r="N7" s="66">
        <v>83</v>
      </c>
      <c r="O7" s="20">
        <v>380</v>
      </c>
      <c r="P7" s="53">
        <v>89</v>
      </c>
      <c r="Q7" s="53">
        <v>11</v>
      </c>
      <c r="R7" s="53">
        <v>163</v>
      </c>
      <c r="S7" s="53">
        <v>98</v>
      </c>
      <c r="T7" s="53">
        <v>0</v>
      </c>
      <c r="U7" s="66">
        <v>86</v>
      </c>
      <c r="V7" s="20">
        <v>447</v>
      </c>
      <c r="W7" s="53">
        <v>77</v>
      </c>
      <c r="X7" s="53">
        <v>16</v>
      </c>
      <c r="Y7" s="53">
        <v>136</v>
      </c>
      <c r="Z7" s="53">
        <v>81</v>
      </c>
      <c r="AA7" s="53">
        <v>0</v>
      </c>
      <c r="AB7" s="66">
        <v>103</v>
      </c>
      <c r="AC7" s="20">
        <v>413</v>
      </c>
      <c r="AD7" s="53">
        <v>77</v>
      </c>
      <c r="AE7" s="53">
        <v>17</v>
      </c>
      <c r="AF7" s="53">
        <v>160</v>
      </c>
      <c r="AG7" s="53">
        <v>88</v>
      </c>
      <c r="AH7" s="53">
        <v>0</v>
      </c>
      <c r="AI7" s="53">
        <v>136</v>
      </c>
      <c r="AJ7" s="20">
        <f t="shared" ref="AJ7:AJ26" si="0">AI7+AH7+AG7+AF7+AE7+AD7</f>
        <v>478</v>
      </c>
    </row>
    <row r="8" spans="1:36" ht="15" customHeight="1">
      <c r="A8" s="18" t="s">
        <v>20</v>
      </c>
      <c r="B8" s="19">
        <v>67</v>
      </c>
      <c r="C8" s="53">
        <v>3</v>
      </c>
      <c r="D8" s="53">
        <v>74</v>
      </c>
      <c r="E8" s="53">
        <v>61</v>
      </c>
      <c r="F8" s="53">
        <v>0</v>
      </c>
      <c r="G8" s="66">
        <v>42</v>
      </c>
      <c r="H8" s="20">
        <v>247</v>
      </c>
      <c r="I8" s="53">
        <v>46</v>
      </c>
      <c r="J8" s="53">
        <v>1</v>
      </c>
      <c r="K8" s="53">
        <v>83</v>
      </c>
      <c r="L8" s="53">
        <v>55</v>
      </c>
      <c r="M8" s="53">
        <v>0</v>
      </c>
      <c r="N8" s="66">
        <v>48</v>
      </c>
      <c r="O8" s="20">
        <v>233</v>
      </c>
      <c r="P8" s="53">
        <v>51</v>
      </c>
      <c r="Q8" s="53">
        <v>10</v>
      </c>
      <c r="R8" s="53">
        <v>89</v>
      </c>
      <c r="S8" s="53">
        <v>57</v>
      </c>
      <c r="T8" s="53">
        <v>3</v>
      </c>
      <c r="U8" s="66">
        <v>42</v>
      </c>
      <c r="V8" s="20">
        <v>252</v>
      </c>
      <c r="W8" s="53">
        <v>38</v>
      </c>
      <c r="X8" s="53">
        <v>8</v>
      </c>
      <c r="Y8" s="53">
        <v>81</v>
      </c>
      <c r="Z8" s="53">
        <v>56</v>
      </c>
      <c r="AA8" s="53">
        <v>0</v>
      </c>
      <c r="AB8" s="66">
        <v>62</v>
      </c>
      <c r="AC8" s="20">
        <v>245</v>
      </c>
      <c r="AD8" s="53">
        <v>54</v>
      </c>
      <c r="AE8" s="53">
        <v>8</v>
      </c>
      <c r="AF8" s="53">
        <v>90</v>
      </c>
      <c r="AG8" s="53">
        <v>41</v>
      </c>
      <c r="AH8" s="53">
        <v>0</v>
      </c>
      <c r="AI8" s="53">
        <v>62</v>
      </c>
      <c r="AJ8" s="20">
        <f t="shared" si="0"/>
        <v>255</v>
      </c>
    </row>
    <row r="9" spans="1:36" ht="15" customHeight="1">
      <c r="A9" s="18" t="s">
        <v>2</v>
      </c>
      <c r="B9" s="19">
        <v>679</v>
      </c>
      <c r="C9" s="53">
        <v>70</v>
      </c>
      <c r="D9" s="53">
        <v>1191</v>
      </c>
      <c r="E9" s="53">
        <v>414</v>
      </c>
      <c r="F9" s="53">
        <v>17</v>
      </c>
      <c r="G9" s="66">
        <v>704</v>
      </c>
      <c r="H9" s="20">
        <v>3075</v>
      </c>
      <c r="I9" s="53">
        <v>816</v>
      </c>
      <c r="J9" s="53">
        <v>82</v>
      </c>
      <c r="K9" s="53">
        <v>1101</v>
      </c>
      <c r="L9" s="53">
        <v>405</v>
      </c>
      <c r="M9" s="53">
        <v>21</v>
      </c>
      <c r="N9" s="66">
        <v>757</v>
      </c>
      <c r="O9" s="20">
        <v>3182</v>
      </c>
      <c r="P9" s="53">
        <v>1008</v>
      </c>
      <c r="Q9" s="53">
        <v>94</v>
      </c>
      <c r="R9" s="53">
        <v>1322</v>
      </c>
      <c r="S9" s="53">
        <v>471</v>
      </c>
      <c r="T9" s="53">
        <v>23</v>
      </c>
      <c r="U9" s="66">
        <v>772</v>
      </c>
      <c r="V9" s="20">
        <v>3690</v>
      </c>
      <c r="W9" s="53">
        <v>1037</v>
      </c>
      <c r="X9" s="53">
        <v>85</v>
      </c>
      <c r="Y9" s="53">
        <v>1414</v>
      </c>
      <c r="Z9" s="53">
        <v>457</v>
      </c>
      <c r="AA9" s="53">
        <v>3</v>
      </c>
      <c r="AB9" s="66">
        <v>1080</v>
      </c>
      <c r="AC9" s="20">
        <v>4076</v>
      </c>
      <c r="AD9" s="53">
        <v>1038</v>
      </c>
      <c r="AE9" s="53">
        <v>130</v>
      </c>
      <c r="AF9" s="53">
        <v>1388</v>
      </c>
      <c r="AG9" s="53">
        <v>513</v>
      </c>
      <c r="AH9" s="53">
        <v>0</v>
      </c>
      <c r="AI9" s="53">
        <v>1040</v>
      </c>
      <c r="AJ9" s="20">
        <f t="shared" si="0"/>
        <v>4109</v>
      </c>
    </row>
    <row r="10" spans="1:36" ht="15" customHeight="1">
      <c r="A10" s="18" t="s">
        <v>3</v>
      </c>
      <c r="B10" s="19">
        <v>106</v>
      </c>
      <c r="C10" s="53">
        <v>14</v>
      </c>
      <c r="D10" s="53">
        <v>156</v>
      </c>
      <c r="E10" s="53">
        <v>100</v>
      </c>
      <c r="F10" s="53">
        <v>2</v>
      </c>
      <c r="G10" s="66">
        <v>82</v>
      </c>
      <c r="H10" s="20">
        <v>460</v>
      </c>
      <c r="I10" s="53">
        <v>91</v>
      </c>
      <c r="J10" s="53">
        <v>12</v>
      </c>
      <c r="K10" s="53">
        <v>142</v>
      </c>
      <c r="L10" s="53">
        <v>103</v>
      </c>
      <c r="M10" s="53">
        <v>0</v>
      </c>
      <c r="N10" s="66">
        <v>95</v>
      </c>
      <c r="O10" s="20">
        <v>443</v>
      </c>
      <c r="P10" s="53">
        <v>111</v>
      </c>
      <c r="Q10" s="53">
        <v>22</v>
      </c>
      <c r="R10" s="53">
        <v>184</v>
      </c>
      <c r="S10" s="53">
        <v>114</v>
      </c>
      <c r="T10" s="53">
        <v>1</v>
      </c>
      <c r="U10" s="66">
        <v>102</v>
      </c>
      <c r="V10" s="20">
        <v>534</v>
      </c>
      <c r="W10" s="53">
        <v>131</v>
      </c>
      <c r="X10" s="53">
        <v>26</v>
      </c>
      <c r="Y10" s="53">
        <v>206</v>
      </c>
      <c r="Z10" s="53">
        <v>130</v>
      </c>
      <c r="AA10" s="53">
        <v>0</v>
      </c>
      <c r="AB10" s="66">
        <v>138</v>
      </c>
      <c r="AC10" s="20">
        <v>631</v>
      </c>
      <c r="AD10" s="53">
        <v>139</v>
      </c>
      <c r="AE10" s="53">
        <v>18</v>
      </c>
      <c r="AF10" s="53">
        <v>225</v>
      </c>
      <c r="AG10" s="53">
        <v>134</v>
      </c>
      <c r="AH10" s="53">
        <v>0</v>
      </c>
      <c r="AI10" s="53">
        <v>188</v>
      </c>
      <c r="AJ10" s="20">
        <f t="shared" si="0"/>
        <v>704</v>
      </c>
    </row>
    <row r="11" spans="1:36" ht="15" customHeight="1">
      <c r="A11" s="18" t="s">
        <v>4</v>
      </c>
      <c r="B11" s="19">
        <v>79</v>
      </c>
      <c r="C11" s="53">
        <v>6</v>
      </c>
      <c r="D11" s="53">
        <v>137</v>
      </c>
      <c r="E11" s="53">
        <v>110</v>
      </c>
      <c r="F11" s="53">
        <v>0</v>
      </c>
      <c r="G11" s="66">
        <v>99</v>
      </c>
      <c r="H11" s="20">
        <v>431</v>
      </c>
      <c r="I11" s="53">
        <v>88</v>
      </c>
      <c r="J11" s="53">
        <v>7</v>
      </c>
      <c r="K11" s="53">
        <v>123</v>
      </c>
      <c r="L11" s="53">
        <v>110</v>
      </c>
      <c r="M11" s="53">
        <v>1</v>
      </c>
      <c r="N11" s="66">
        <v>76</v>
      </c>
      <c r="O11" s="20">
        <v>405</v>
      </c>
      <c r="P11" s="53">
        <v>99</v>
      </c>
      <c r="Q11" s="53">
        <v>9</v>
      </c>
      <c r="R11" s="53">
        <v>125</v>
      </c>
      <c r="S11" s="53">
        <v>130</v>
      </c>
      <c r="T11" s="53">
        <v>3</v>
      </c>
      <c r="U11" s="66">
        <v>78</v>
      </c>
      <c r="V11" s="20">
        <v>444</v>
      </c>
      <c r="W11" s="53">
        <v>122</v>
      </c>
      <c r="X11" s="53">
        <v>19</v>
      </c>
      <c r="Y11" s="53">
        <v>166</v>
      </c>
      <c r="Z11" s="53">
        <v>114</v>
      </c>
      <c r="AA11" s="53">
        <v>0</v>
      </c>
      <c r="AB11" s="66">
        <v>110</v>
      </c>
      <c r="AC11" s="20">
        <v>531</v>
      </c>
      <c r="AD11" s="53">
        <v>101</v>
      </c>
      <c r="AE11" s="53">
        <v>11</v>
      </c>
      <c r="AF11" s="53">
        <v>153</v>
      </c>
      <c r="AG11" s="53">
        <v>94</v>
      </c>
      <c r="AH11" s="53">
        <v>0</v>
      </c>
      <c r="AI11" s="53">
        <v>101</v>
      </c>
      <c r="AJ11" s="20">
        <f t="shared" si="0"/>
        <v>460</v>
      </c>
    </row>
    <row r="12" spans="1:36" ht="15" customHeight="1">
      <c r="A12" s="18" t="s">
        <v>5</v>
      </c>
      <c r="B12" s="19">
        <v>110</v>
      </c>
      <c r="C12" s="53">
        <v>14</v>
      </c>
      <c r="D12" s="53">
        <v>170</v>
      </c>
      <c r="E12" s="53">
        <v>93</v>
      </c>
      <c r="F12" s="53">
        <v>2</v>
      </c>
      <c r="G12" s="66">
        <v>115</v>
      </c>
      <c r="H12" s="20">
        <v>504</v>
      </c>
      <c r="I12" s="53">
        <v>127</v>
      </c>
      <c r="J12" s="53">
        <v>21</v>
      </c>
      <c r="K12" s="53">
        <v>153</v>
      </c>
      <c r="L12" s="53">
        <v>89</v>
      </c>
      <c r="M12" s="53">
        <v>1</v>
      </c>
      <c r="N12" s="66">
        <v>115</v>
      </c>
      <c r="O12" s="20">
        <v>506</v>
      </c>
      <c r="P12" s="53">
        <v>151</v>
      </c>
      <c r="Q12" s="53">
        <v>18</v>
      </c>
      <c r="R12" s="53">
        <v>196</v>
      </c>
      <c r="S12" s="53">
        <v>111</v>
      </c>
      <c r="T12" s="53">
        <v>9</v>
      </c>
      <c r="U12" s="66">
        <v>117</v>
      </c>
      <c r="V12" s="20">
        <v>602</v>
      </c>
      <c r="W12" s="53">
        <v>125</v>
      </c>
      <c r="X12" s="53">
        <v>14</v>
      </c>
      <c r="Y12" s="53">
        <v>168</v>
      </c>
      <c r="Z12" s="53">
        <v>87</v>
      </c>
      <c r="AA12" s="53">
        <v>0</v>
      </c>
      <c r="AB12" s="66">
        <v>153</v>
      </c>
      <c r="AC12" s="20">
        <v>547</v>
      </c>
      <c r="AD12" s="53">
        <v>164</v>
      </c>
      <c r="AE12" s="53">
        <v>23</v>
      </c>
      <c r="AF12" s="53">
        <v>174</v>
      </c>
      <c r="AG12" s="53">
        <v>80</v>
      </c>
      <c r="AH12" s="53">
        <v>0</v>
      </c>
      <c r="AI12" s="53">
        <v>122</v>
      </c>
      <c r="AJ12" s="20">
        <f t="shared" si="0"/>
        <v>563</v>
      </c>
    </row>
    <row r="13" spans="1:36" ht="15" customHeight="1">
      <c r="A13" s="18" t="s">
        <v>6</v>
      </c>
      <c r="B13" s="19">
        <v>45</v>
      </c>
      <c r="C13" s="53">
        <v>6</v>
      </c>
      <c r="D13" s="53">
        <v>79</v>
      </c>
      <c r="E13" s="53">
        <v>57</v>
      </c>
      <c r="F13" s="53">
        <v>0</v>
      </c>
      <c r="G13" s="66">
        <v>37</v>
      </c>
      <c r="H13" s="20">
        <v>224</v>
      </c>
      <c r="I13" s="53">
        <v>51</v>
      </c>
      <c r="J13" s="53">
        <v>7</v>
      </c>
      <c r="K13" s="53">
        <v>60</v>
      </c>
      <c r="L13" s="53">
        <v>52</v>
      </c>
      <c r="M13" s="53">
        <v>0</v>
      </c>
      <c r="N13" s="66">
        <v>47</v>
      </c>
      <c r="O13" s="20">
        <v>217</v>
      </c>
      <c r="P13" s="53">
        <v>53</v>
      </c>
      <c r="Q13" s="53">
        <v>12</v>
      </c>
      <c r="R13" s="53">
        <v>96</v>
      </c>
      <c r="S13" s="53">
        <v>72</v>
      </c>
      <c r="T13" s="53">
        <v>0</v>
      </c>
      <c r="U13" s="66">
        <v>50</v>
      </c>
      <c r="V13" s="20">
        <v>283</v>
      </c>
      <c r="W13" s="53">
        <v>60</v>
      </c>
      <c r="X13" s="53">
        <v>4</v>
      </c>
      <c r="Y13" s="53">
        <v>99</v>
      </c>
      <c r="Z13" s="53">
        <v>65</v>
      </c>
      <c r="AA13" s="53">
        <v>0</v>
      </c>
      <c r="AB13" s="66">
        <v>61</v>
      </c>
      <c r="AC13" s="20">
        <v>289</v>
      </c>
      <c r="AD13" s="53">
        <v>44</v>
      </c>
      <c r="AE13" s="53">
        <v>4</v>
      </c>
      <c r="AF13" s="53">
        <v>94</v>
      </c>
      <c r="AG13" s="53">
        <v>71</v>
      </c>
      <c r="AH13" s="53">
        <v>0</v>
      </c>
      <c r="AI13" s="53">
        <v>59</v>
      </c>
      <c r="AJ13" s="20">
        <f t="shared" si="0"/>
        <v>272</v>
      </c>
    </row>
    <row r="14" spans="1:36" ht="15" customHeight="1">
      <c r="A14" s="18" t="s">
        <v>7</v>
      </c>
      <c r="B14" s="19">
        <v>264</v>
      </c>
      <c r="C14" s="53">
        <v>40</v>
      </c>
      <c r="D14" s="53">
        <v>353</v>
      </c>
      <c r="E14" s="53">
        <v>150</v>
      </c>
      <c r="F14" s="53">
        <v>0</v>
      </c>
      <c r="G14" s="66">
        <v>231</v>
      </c>
      <c r="H14" s="20">
        <v>1038</v>
      </c>
      <c r="I14" s="53">
        <v>276</v>
      </c>
      <c r="J14" s="53">
        <v>28</v>
      </c>
      <c r="K14" s="53">
        <v>352</v>
      </c>
      <c r="L14" s="53">
        <v>162</v>
      </c>
      <c r="M14" s="53">
        <v>1</v>
      </c>
      <c r="N14" s="66">
        <v>261</v>
      </c>
      <c r="O14" s="20">
        <v>1080</v>
      </c>
      <c r="P14" s="53">
        <v>350</v>
      </c>
      <c r="Q14" s="53">
        <v>47</v>
      </c>
      <c r="R14" s="53">
        <v>374</v>
      </c>
      <c r="S14" s="53">
        <v>194</v>
      </c>
      <c r="T14" s="53">
        <v>1</v>
      </c>
      <c r="U14" s="66">
        <v>299</v>
      </c>
      <c r="V14" s="20">
        <v>1265</v>
      </c>
      <c r="W14" s="53">
        <v>363</v>
      </c>
      <c r="X14" s="53">
        <v>65</v>
      </c>
      <c r="Y14" s="53">
        <v>409</v>
      </c>
      <c r="Z14" s="53">
        <v>156</v>
      </c>
      <c r="AA14" s="53">
        <v>1</v>
      </c>
      <c r="AB14" s="66">
        <v>373</v>
      </c>
      <c r="AC14" s="20">
        <v>1367</v>
      </c>
      <c r="AD14" s="53">
        <v>343</v>
      </c>
      <c r="AE14" s="53">
        <v>51</v>
      </c>
      <c r="AF14" s="53">
        <v>463</v>
      </c>
      <c r="AG14" s="53">
        <v>166</v>
      </c>
      <c r="AH14" s="53">
        <v>0</v>
      </c>
      <c r="AI14" s="53">
        <v>331</v>
      </c>
      <c r="AJ14" s="20">
        <f t="shared" si="0"/>
        <v>1354</v>
      </c>
    </row>
    <row r="15" spans="1:36" ht="15" customHeight="1">
      <c r="A15" s="18" t="s">
        <v>8</v>
      </c>
      <c r="B15" s="19">
        <v>95</v>
      </c>
      <c r="C15" s="53">
        <v>18</v>
      </c>
      <c r="D15" s="53">
        <v>175</v>
      </c>
      <c r="E15" s="53">
        <v>107</v>
      </c>
      <c r="F15" s="53">
        <v>0</v>
      </c>
      <c r="G15" s="66">
        <v>112</v>
      </c>
      <c r="H15" s="20">
        <v>507</v>
      </c>
      <c r="I15" s="53">
        <v>91</v>
      </c>
      <c r="J15" s="53">
        <v>10</v>
      </c>
      <c r="K15" s="53">
        <v>139</v>
      </c>
      <c r="L15" s="53">
        <v>113</v>
      </c>
      <c r="M15" s="53">
        <v>0</v>
      </c>
      <c r="N15" s="66">
        <v>96</v>
      </c>
      <c r="O15" s="20">
        <v>449</v>
      </c>
      <c r="P15" s="53">
        <v>99</v>
      </c>
      <c r="Q15" s="53">
        <v>21</v>
      </c>
      <c r="R15" s="53">
        <v>215</v>
      </c>
      <c r="S15" s="53">
        <v>109</v>
      </c>
      <c r="T15" s="53">
        <v>0</v>
      </c>
      <c r="U15" s="66">
        <v>111</v>
      </c>
      <c r="V15" s="20">
        <v>555</v>
      </c>
      <c r="W15" s="53">
        <v>103</v>
      </c>
      <c r="X15" s="53">
        <v>22</v>
      </c>
      <c r="Y15" s="53">
        <v>166</v>
      </c>
      <c r="Z15" s="53">
        <v>100</v>
      </c>
      <c r="AA15" s="53">
        <v>0</v>
      </c>
      <c r="AB15" s="66">
        <v>119</v>
      </c>
      <c r="AC15" s="20">
        <v>510</v>
      </c>
      <c r="AD15" s="53">
        <v>110</v>
      </c>
      <c r="AE15" s="53">
        <v>16</v>
      </c>
      <c r="AF15" s="53">
        <v>174</v>
      </c>
      <c r="AG15" s="53">
        <v>96</v>
      </c>
      <c r="AH15" s="53">
        <v>0</v>
      </c>
      <c r="AI15" s="53">
        <v>104</v>
      </c>
      <c r="AJ15" s="20">
        <f t="shared" si="0"/>
        <v>500</v>
      </c>
    </row>
    <row r="16" spans="1:36" ht="15" customHeight="1">
      <c r="A16" s="18" t="s">
        <v>9</v>
      </c>
      <c r="B16" s="19">
        <v>35</v>
      </c>
      <c r="C16" s="53">
        <v>7</v>
      </c>
      <c r="D16" s="53">
        <v>68</v>
      </c>
      <c r="E16" s="53">
        <v>50</v>
      </c>
      <c r="F16" s="53">
        <v>0</v>
      </c>
      <c r="G16" s="66">
        <v>49</v>
      </c>
      <c r="H16" s="20">
        <v>209</v>
      </c>
      <c r="I16" s="53">
        <v>38</v>
      </c>
      <c r="J16" s="53">
        <v>9</v>
      </c>
      <c r="K16" s="53">
        <v>55</v>
      </c>
      <c r="L16" s="53">
        <v>42</v>
      </c>
      <c r="M16" s="53">
        <v>0</v>
      </c>
      <c r="N16" s="66">
        <v>43</v>
      </c>
      <c r="O16" s="20">
        <v>187</v>
      </c>
      <c r="P16" s="53">
        <v>49</v>
      </c>
      <c r="Q16" s="53">
        <v>7</v>
      </c>
      <c r="R16" s="53">
        <v>60</v>
      </c>
      <c r="S16" s="53">
        <v>45</v>
      </c>
      <c r="T16" s="53">
        <v>0</v>
      </c>
      <c r="U16" s="66">
        <v>40</v>
      </c>
      <c r="V16" s="20">
        <v>201</v>
      </c>
      <c r="W16" s="53">
        <v>30</v>
      </c>
      <c r="X16" s="53">
        <v>3</v>
      </c>
      <c r="Y16" s="53">
        <v>82</v>
      </c>
      <c r="Z16" s="53">
        <v>43</v>
      </c>
      <c r="AA16" s="53">
        <v>0</v>
      </c>
      <c r="AB16" s="66">
        <v>32</v>
      </c>
      <c r="AC16" s="20">
        <v>190</v>
      </c>
      <c r="AD16" s="53">
        <v>37</v>
      </c>
      <c r="AE16" s="53">
        <v>0</v>
      </c>
      <c r="AF16" s="53">
        <v>69</v>
      </c>
      <c r="AG16" s="53">
        <v>39</v>
      </c>
      <c r="AH16" s="53">
        <v>0</v>
      </c>
      <c r="AI16" s="53">
        <v>39</v>
      </c>
      <c r="AJ16" s="20">
        <f t="shared" si="0"/>
        <v>184</v>
      </c>
    </row>
    <row r="17" spans="1:36" ht="15" customHeight="1">
      <c r="A17" s="18" t="s">
        <v>21</v>
      </c>
      <c r="B17" s="19">
        <v>213</v>
      </c>
      <c r="C17" s="53">
        <v>21</v>
      </c>
      <c r="D17" s="53">
        <v>312</v>
      </c>
      <c r="E17" s="53">
        <v>171</v>
      </c>
      <c r="F17" s="53">
        <v>1</v>
      </c>
      <c r="G17" s="66">
        <v>211</v>
      </c>
      <c r="H17" s="20">
        <v>929</v>
      </c>
      <c r="I17" s="53">
        <v>188</v>
      </c>
      <c r="J17" s="53">
        <v>28</v>
      </c>
      <c r="K17" s="53">
        <v>341</v>
      </c>
      <c r="L17" s="53">
        <v>175</v>
      </c>
      <c r="M17" s="53">
        <v>1</v>
      </c>
      <c r="N17" s="66">
        <v>193</v>
      </c>
      <c r="O17" s="20">
        <v>926</v>
      </c>
      <c r="P17" s="53">
        <v>236</v>
      </c>
      <c r="Q17" s="53">
        <v>24</v>
      </c>
      <c r="R17" s="53">
        <v>394</v>
      </c>
      <c r="S17" s="53">
        <v>197</v>
      </c>
      <c r="T17" s="53">
        <v>4</v>
      </c>
      <c r="U17" s="66">
        <v>218</v>
      </c>
      <c r="V17" s="20">
        <v>1073</v>
      </c>
      <c r="W17" s="53">
        <v>203</v>
      </c>
      <c r="X17" s="53">
        <v>47</v>
      </c>
      <c r="Y17" s="53">
        <v>392</v>
      </c>
      <c r="Z17" s="53">
        <v>178</v>
      </c>
      <c r="AA17" s="53">
        <v>2</v>
      </c>
      <c r="AB17" s="66">
        <v>263</v>
      </c>
      <c r="AC17" s="20">
        <v>1085</v>
      </c>
      <c r="AD17" s="53">
        <v>213</v>
      </c>
      <c r="AE17" s="53">
        <v>41</v>
      </c>
      <c r="AF17" s="53">
        <v>344</v>
      </c>
      <c r="AG17" s="53">
        <v>161</v>
      </c>
      <c r="AH17" s="53">
        <v>0</v>
      </c>
      <c r="AI17" s="53">
        <v>229</v>
      </c>
      <c r="AJ17" s="20">
        <f t="shared" si="0"/>
        <v>988</v>
      </c>
    </row>
    <row r="18" spans="1:36" ht="15" customHeight="1">
      <c r="A18" s="18" t="s">
        <v>22</v>
      </c>
      <c r="B18" s="19">
        <v>141</v>
      </c>
      <c r="C18" s="53">
        <v>21</v>
      </c>
      <c r="D18" s="53">
        <v>189</v>
      </c>
      <c r="E18" s="53">
        <v>65</v>
      </c>
      <c r="F18" s="53">
        <v>0</v>
      </c>
      <c r="G18" s="66">
        <v>127</v>
      </c>
      <c r="H18" s="20">
        <v>543</v>
      </c>
      <c r="I18" s="53">
        <v>149</v>
      </c>
      <c r="J18" s="53">
        <v>15</v>
      </c>
      <c r="K18" s="53">
        <v>199</v>
      </c>
      <c r="L18" s="53">
        <v>53</v>
      </c>
      <c r="M18" s="53">
        <v>1</v>
      </c>
      <c r="N18" s="66">
        <v>149</v>
      </c>
      <c r="O18" s="20">
        <v>566</v>
      </c>
      <c r="P18" s="53">
        <v>159</v>
      </c>
      <c r="Q18" s="53">
        <v>34</v>
      </c>
      <c r="R18" s="53">
        <v>219</v>
      </c>
      <c r="S18" s="53">
        <v>81</v>
      </c>
      <c r="T18" s="53">
        <v>1</v>
      </c>
      <c r="U18" s="66">
        <v>151</v>
      </c>
      <c r="V18" s="20">
        <v>645</v>
      </c>
      <c r="W18" s="53">
        <v>153</v>
      </c>
      <c r="X18" s="53">
        <v>29</v>
      </c>
      <c r="Y18" s="53">
        <v>198</v>
      </c>
      <c r="Z18" s="53">
        <v>92</v>
      </c>
      <c r="AA18" s="53">
        <v>0</v>
      </c>
      <c r="AB18" s="66">
        <v>167</v>
      </c>
      <c r="AC18" s="20">
        <v>639</v>
      </c>
      <c r="AD18" s="53">
        <v>152</v>
      </c>
      <c r="AE18" s="53">
        <v>32</v>
      </c>
      <c r="AF18" s="53">
        <v>229</v>
      </c>
      <c r="AG18" s="53">
        <v>87</v>
      </c>
      <c r="AH18" s="53">
        <v>0</v>
      </c>
      <c r="AI18" s="53">
        <v>156</v>
      </c>
      <c r="AJ18" s="20">
        <f t="shared" si="0"/>
        <v>656</v>
      </c>
    </row>
    <row r="19" spans="1:36" ht="15" customHeight="1">
      <c r="A19" s="18" t="s">
        <v>23</v>
      </c>
      <c r="B19" s="19">
        <v>70</v>
      </c>
      <c r="C19" s="53">
        <v>9</v>
      </c>
      <c r="D19" s="53">
        <v>98</v>
      </c>
      <c r="E19" s="53">
        <v>56</v>
      </c>
      <c r="F19" s="53">
        <v>0</v>
      </c>
      <c r="G19" s="66">
        <v>61</v>
      </c>
      <c r="H19" s="20">
        <v>294</v>
      </c>
      <c r="I19" s="53">
        <v>68</v>
      </c>
      <c r="J19" s="53">
        <v>11</v>
      </c>
      <c r="K19" s="53">
        <v>120</v>
      </c>
      <c r="L19" s="53">
        <v>46</v>
      </c>
      <c r="M19" s="53">
        <v>0</v>
      </c>
      <c r="N19" s="66">
        <v>74</v>
      </c>
      <c r="O19" s="20">
        <v>319</v>
      </c>
      <c r="P19" s="53">
        <v>98</v>
      </c>
      <c r="Q19" s="53">
        <v>11</v>
      </c>
      <c r="R19" s="53">
        <v>112</v>
      </c>
      <c r="S19" s="53">
        <v>60</v>
      </c>
      <c r="T19" s="53">
        <v>1</v>
      </c>
      <c r="U19" s="66">
        <v>96</v>
      </c>
      <c r="V19" s="20">
        <v>378</v>
      </c>
      <c r="W19" s="53">
        <v>87</v>
      </c>
      <c r="X19" s="53">
        <v>13</v>
      </c>
      <c r="Y19" s="53">
        <v>107</v>
      </c>
      <c r="Z19" s="53">
        <v>44</v>
      </c>
      <c r="AA19" s="53">
        <v>0</v>
      </c>
      <c r="AB19" s="66">
        <v>98</v>
      </c>
      <c r="AC19" s="20">
        <v>349</v>
      </c>
      <c r="AD19" s="53">
        <v>83</v>
      </c>
      <c r="AE19" s="53">
        <v>12</v>
      </c>
      <c r="AF19" s="53">
        <v>103</v>
      </c>
      <c r="AG19" s="53">
        <v>35</v>
      </c>
      <c r="AH19" s="53">
        <v>0</v>
      </c>
      <c r="AI19" s="53">
        <v>86</v>
      </c>
      <c r="AJ19" s="20">
        <f t="shared" si="0"/>
        <v>319</v>
      </c>
    </row>
    <row r="20" spans="1:36" ht="15" customHeight="1">
      <c r="A20" s="18" t="s">
        <v>10</v>
      </c>
      <c r="B20" s="19">
        <v>243</v>
      </c>
      <c r="C20" s="53">
        <v>39</v>
      </c>
      <c r="D20" s="53">
        <v>477</v>
      </c>
      <c r="E20" s="53">
        <v>296</v>
      </c>
      <c r="F20" s="53">
        <v>1</v>
      </c>
      <c r="G20" s="66">
        <v>213</v>
      </c>
      <c r="H20" s="20">
        <v>1269</v>
      </c>
      <c r="I20" s="53">
        <v>220</v>
      </c>
      <c r="J20" s="53">
        <v>36</v>
      </c>
      <c r="K20" s="53">
        <v>380</v>
      </c>
      <c r="L20" s="53">
        <v>293</v>
      </c>
      <c r="M20" s="53">
        <v>2</v>
      </c>
      <c r="N20" s="66">
        <v>257</v>
      </c>
      <c r="O20" s="20">
        <v>1188</v>
      </c>
      <c r="P20" s="53">
        <v>286</v>
      </c>
      <c r="Q20" s="53">
        <v>61</v>
      </c>
      <c r="R20" s="53">
        <v>448</v>
      </c>
      <c r="S20" s="53">
        <v>342</v>
      </c>
      <c r="T20" s="53">
        <v>1</v>
      </c>
      <c r="U20" s="66">
        <v>225</v>
      </c>
      <c r="V20" s="20">
        <v>1363</v>
      </c>
      <c r="W20" s="53">
        <v>298</v>
      </c>
      <c r="X20" s="53">
        <v>48</v>
      </c>
      <c r="Y20" s="53">
        <v>439</v>
      </c>
      <c r="Z20" s="53">
        <v>257</v>
      </c>
      <c r="AA20" s="53">
        <v>1</v>
      </c>
      <c r="AB20" s="66">
        <v>304</v>
      </c>
      <c r="AC20" s="20">
        <v>1347</v>
      </c>
      <c r="AD20" s="53">
        <v>274</v>
      </c>
      <c r="AE20" s="53">
        <v>57</v>
      </c>
      <c r="AF20" s="53">
        <v>434</v>
      </c>
      <c r="AG20" s="53">
        <v>315</v>
      </c>
      <c r="AH20" s="53">
        <v>1</v>
      </c>
      <c r="AI20" s="53">
        <v>280</v>
      </c>
      <c r="AJ20" s="20">
        <f t="shared" si="0"/>
        <v>1361</v>
      </c>
    </row>
    <row r="21" spans="1:36" ht="15" customHeight="1">
      <c r="A21" s="18" t="s">
        <v>11</v>
      </c>
      <c r="B21" s="19">
        <v>163</v>
      </c>
      <c r="C21" s="53">
        <v>15</v>
      </c>
      <c r="D21" s="53">
        <v>415</v>
      </c>
      <c r="E21" s="53">
        <v>164</v>
      </c>
      <c r="F21" s="53">
        <v>0</v>
      </c>
      <c r="G21" s="66">
        <v>186</v>
      </c>
      <c r="H21" s="20">
        <v>943</v>
      </c>
      <c r="I21" s="53">
        <v>176</v>
      </c>
      <c r="J21" s="53">
        <v>14</v>
      </c>
      <c r="K21" s="53">
        <v>348</v>
      </c>
      <c r="L21" s="53">
        <v>134</v>
      </c>
      <c r="M21" s="53">
        <v>0</v>
      </c>
      <c r="N21" s="66">
        <v>236</v>
      </c>
      <c r="O21" s="20">
        <v>908</v>
      </c>
      <c r="P21" s="53">
        <v>188</v>
      </c>
      <c r="Q21" s="53">
        <v>37</v>
      </c>
      <c r="R21" s="53">
        <v>401</v>
      </c>
      <c r="S21" s="53">
        <v>168</v>
      </c>
      <c r="T21" s="53">
        <v>1</v>
      </c>
      <c r="U21" s="66">
        <v>219</v>
      </c>
      <c r="V21" s="20">
        <v>1014</v>
      </c>
      <c r="W21" s="53">
        <v>171</v>
      </c>
      <c r="X21" s="53">
        <v>37</v>
      </c>
      <c r="Y21" s="53">
        <v>378</v>
      </c>
      <c r="Z21" s="53">
        <v>132</v>
      </c>
      <c r="AA21" s="53">
        <v>0</v>
      </c>
      <c r="AB21" s="66">
        <v>271</v>
      </c>
      <c r="AC21" s="20">
        <v>989</v>
      </c>
      <c r="AD21" s="53">
        <v>203</v>
      </c>
      <c r="AE21" s="53">
        <v>44</v>
      </c>
      <c r="AF21" s="53">
        <v>445</v>
      </c>
      <c r="AG21" s="53">
        <v>105</v>
      </c>
      <c r="AH21" s="53">
        <v>0</v>
      </c>
      <c r="AI21" s="53">
        <v>297</v>
      </c>
      <c r="AJ21" s="20">
        <f t="shared" si="0"/>
        <v>1094</v>
      </c>
    </row>
    <row r="22" spans="1:36" ht="15" customHeight="1">
      <c r="A22" s="18" t="s">
        <v>12</v>
      </c>
      <c r="B22" s="19">
        <v>39</v>
      </c>
      <c r="C22" s="53">
        <v>7</v>
      </c>
      <c r="D22" s="53">
        <v>129</v>
      </c>
      <c r="E22" s="53">
        <v>44</v>
      </c>
      <c r="F22" s="53">
        <v>0</v>
      </c>
      <c r="G22" s="66">
        <v>53</v>
      </c>
      <c r="H22" s="20">
        <v>272</v>
      </c>
      <c r="I22" s="53">
        <v>45</v>
      </c>
      <c r="J22" s="53">
        <v>3</v>
      </c>
      <c r="K22" s="53">
        <v>89</v>
      </c>
      <c r="L22" s="53">
        <v>49</v>
      </c>
      <c r="M22" s="53">
        <v>0</v>
      </c>
      <c r="N22" s="66">
        <v>46</v>
      </c>
      <c r="O22" s="20">
        <v>232</v>
      </c>
      <c r="P22" s="53">
        <v>58</v>
      </c>
      <c r="Q22" s="53">
        <v>5</v>
      </c>
      <c r="R22" s="53">
        <v>127</v>
      </c>
      <c r="S22" s="53">
        <v>36</v>
      </c>
      <c r="T22" s="53">
        <v>0</v>
      </c>
      <c r="U22" s="66">
        <v>67</v>
      </c>
      <c r="V22" s="20">
        <v>293</v>
      </c>
      <c r="W22" s="53">
        <v>39</v>
      </c>
      <c r="X22" s="53">
        <v>7</v>
      </c>
      <c r="Y22" s="53">
        <v>106</v>
      </c>
      <c r="Z22" s="53">
        <v>34</v>
      </c>
      <c r="AA22" s="53">
        <v>0</v>
      </c>
      <c r="AB22" s="66">
        <v>67</v>
      </c>
      <c r="AC22" s="20">
        <v>253</v>
      </c>
      <c r="AD22" s="53">
        <v>43</v>
      </c>
      <c r="AE22" s="53">
        <v>7</v>
      </c>
      <c r="AF22" s="53">
        <v>130</v>
      </c>
      <c r="AG22" s="53">
        <v>37</v>
      </c>
      <c r="AH22" s="53">
        <v>0</v>
      </c>
      <c r="AI22" s="53">
        <v>59</v>
      </c>
      <c r="AJ22" s="20">
        <f t="shared" si="0"/>
        <v>276</v>
      </c>
    </row>
    <row r="23" spans="1:36" ht="15" customHeight="1">
      <c r="A23" s="18" t="s">
        <v>24</v>
      </c>
      <c r="B23" s="19">
        <v>107</v>
      </c>
      <c r="C23" s="53">
        <v>20</v>
      </c>
      <c r="D23" s="53">
        <v>210</v>
      </c>
      <c r="E23" s="53">
        <v>138</v>
      </c>
      <c r="F23" s="53">
        <v>0</v>
      </c>
      <c r="G23" s="66">
        <v>117</v>
      </c>
      <c r="H23" s="20">
        <v>592</v>
      </c>
      <c r="I23" s="53">
        <v>108</v>
      </c>
      <c r="J23" s="53">
        <v>11</v>
      </c>
      <c r="K23" s="53">
        <v>163</v>
      </c>
      <c r="L23" s="53">
        <v>127</v>
      </c>
      <c r="M23" s="53">
        <v>0</v>
      </c>
      <c r="N23" s="66">
        <v>120</v>
      </c>
      <c r="O23" s="20">
        <v>529</v>
      </c>
      <c r="P23" s="53">
        <v>129</v>
      </c>
      <c r="Q23" s="53">
        <v>18</v>
      </c>
      <c r="R23" s="53">
        <v>229</v>
      </c>
      <c r="S23" s="53">
        <v>116</v>
      </c>
      <c r="T23" s="53">
        <v>0</v>
      </c>
      <c r="U23" s="66">
        <v>124</v>
      </c>
      <c r="V23" s="20">
        <v>616</v>
      </c>
      <c r="W23" s="53">
        <v>109</v>
      </c>
      <c r="X23" s="53">
        <v>14</v>
      </c>
      <c r="Y23" s="53">
        <v>228</v>
      </c>
      <c r="Z23" s="53">
        <v>103</v>
      </c>
      <c r="AA23" s="53">
        <v>0</v>
      </c>
      <c r="AB23" s="66">
        <v>139</v>
      </c>
      <c r="AC23" s="20">
        <v>593</v>
      </c>
      <c r="AD23" s="53">
        <v>130</v>
      </c>
      <c r="AE23" s="53">
        <v>19</v>
      </c>
      <c r="AF23" s="53">
        <v>243</v>
      </c>
      <c r="AG23" s="53">
        <v>121</v>
      </c>
      <c r="AH23" s="53">
        <v>0</v>
      </c>
      <c r="AI23" s="53">
        <v>168</v>
      </c>
      <c r="AJ23" s="20">
        <f t="shared" si="0"/>
        <v>681</v>
      </c>
    </row>
    <row r="24" spans="1:36" ht="15" customHeight="1">
      <c r="A24" s="18" t="s">
        <v>25</v>
      </c>
      <c r="B24" s="19">
        <v>84</v>
      </c>
      <c r="C24" s="53">
        <v>7</v>
      </c>
      <c r="D24" s="53">
        <v>169</v>
      </c>
      <c r="E24" s="53">
        <v>90</v>
      </c>
      <c r="F24" s="53">
        <v>0</v>
      </c>
      <c r="G24" s="66">
        <v>90</v>
      </c>
      <c r="H24" s="20">
        <v>440</v>
      </c>
      <c r="I24" s="53">
        <v>71</v>
      </c>
      <c r="J24" s="53">
        <v>7</v>
      </c>
      <c r="K24" s="53">
        <v>111</v>
      </c>
      <c r="L24" s="53">
        <v>87</v>
      </c>
      <c r="M24" s="53">
        <v>0</v>
      </c>
      <c r="N24" s="66">
        <v>78</v>
      </c>
      <c r="O24" s="20">
        <v>354</v>
      </c>
      <c r="P24" s="53">
        <v>63</v>
      </c>
      <c r="Q24" s="53">
        <v>3</v>
      </c>
      <c r="R24" s="53">
        <v>177</v>
      </c>
      <c r="S24" s="53">
        <v>86</v>
      </c>
      <c r="T24" s="53">
        <v>0</v>
      </c>
      <c r="U24" s="66">
        <v>86</v>
      </c>
      <c r="V24" s="20">
        <v>415</v>
      </c>
      <c r="W24" s="53">
        <v>66</v>
      </c>
      <c r="X24" s="53">
        <v>6</v>
      </c>
      <c r="Y24" s="53">
        <v>183</v>
      </c>
      <c r="Z24" s="53">
        <v>76</v>
      </c>
      <c r="AA24" s="53">
        <v>0</v>
      </c>
      <c r="AB24" s="66">
        <v>96</v>
      </c>
      <c r="AC24" s="20">
        <v>427</v>
      </c>
      <c r="AD24" s="53">
        <v>71</v>
      </c>
      <c r="AE24" s="53">
        <v>9</v>
      </c>
      <c r="AF24" s="53">
        <v>172</v>
      </c>
      <c r="AG24" s="53">
        <v>90</v>
      </c>
      <c r="AH24" s="53">
        <v>1</v>
      </c>
      <c r="AI24" s="53">
        <v>109</v>
      </c>
      <c r="AJ24" s="20">
        <f t="shared" si="0"/>
        <v>452</v>
      </c>
    </row>
    <row r="25" spans="1:36" ht="15" customHeight="1">
      <c r="A25" s="21" t="s">
        <v>15</v>
      </c>
      <c r="B25" s="22">
        <v>3079</v>
      </c>
      <c r="C25" s="54">
        <v>364</v>
      </c>
      <c r="D25" s="54">
        <v>5168</v>
      </c>
      <c r="E25" s="54">
        <v>2521</v>
      </c>
      <c r="F25" s="54">
        <v>31</v>
      </c>
      <c r="G25" s="67">
        <v>3010</v>
      </c>
      <c r="H25" s="23">
        <v>14173</v>
      </c>
      <c r="I25" s="54">
        <v>3164</v>
      </c>
      <c r="J25" s="54">
        <v>356</v>
      </c>
      <c r="K25" s="54">
        <v>4640</v>
      </c>
      <c r="L25" s="54">
        <v>2433</v>
      </c>
      <c r="M25" s="54">
        <v>35</v>
      </c>
      <c r="N25" s="67">
        <v>3216</v>
      </c>
      <c r="O25" s="23">
        <v>13844</v>
      </c>
      <c r="P25" s="54">
        <v>3854</v>
      </c>
      <c r="Q25" s="54">
        <v>500</v>
      </c>
      <c r="R25" s="54">
        <v>5504</v>
      </c>
      <c r="S25" s="54">
        <v>2757</v>
      </c>
      <c r="T25" s="54">
        <v>73</v>
      </c>
      <c r="U25" s="67">
        <v>3261</v>
      </c>
      <c r="V25" s="23">
        <v>15949</v>
      </c>
      <c r="W25" s="54">
        <v>3715</v>
      </c>
      <c r="X25" s="54">
        <v>524</v>
      </c>
      <c r="Y25" s="54">
        <v>5521</v>
      </c>
      <c r="Z25" s="54">
        <v>2460</v>
      </c>
      <c r="AA25" s="54">
        <v>8</v>
      </c>
      <c r="AB25" s="67">
        <v>4034</v>
      </c>
      <c r="AC25" s="23">
        <v>16262</v>
      </c>
      <c r="AD25" s="54">
        <v>3828</v>
      </c>
      <c r="AE25" s="54">
        <v>546</v>
      </c>
      <c r="AF25" s="54">
        <v>5644</v>
      </c>
      <c r="AG25" s="54">
        <v>2584</v>
      </c>
      <c r="AH25" s="54">
        <v>3</v>
      </c>
      <c r="AI25" s="54">
        <v>3998</v>
      </c>
      <c r="AJ25" s="23">
        <f t="shared" si="0"/>
        <v>16603</v>
      </c>
    </row>
    <row r="26" spans="1:36" ht="15" customHeight="1">
      <c r="A26" s="24" t="s">
        <v>13</v>
      </c>
      <c r="B26" s="25">
        <v>153</v>
      </c>
      <c r="C26" s="55">
        <v>44</v>
      </c>
      <c r="D26" s="55">
        <v>58</v>
      </c>
      <c r="E26" s="55">
        <v>190</v>
      </c>
      <c r="F26" s="55">
        <v>1</v>
      </c>
      <c r="G26" s="59">
        <v>87</v>
      </c>
      <c r="H26" s="26">
        <v>533</v>
      </c>
      <c r="I26" s="55">
        <v>140</v>
      </c>
      <c r="J26" s="55">
        <v>36</v>
      </c>
      <c r="K26" s="55">
        <v>62</v>
      </c>
      <c r="L26" s="55">
        <v>250</v>
      </c>
      <c r="M26" s="55">
        <v>1</v>
      </c>
      <c r="N26" s="59">
        <v>79</v>
      </c>
      <c r="O26" s="26">
        <v>568</v>
      </c>
      <c r="P26" s="55">
        <v>141</v>
      </c>
      <c r="Q26" s="55">
        <v>35</v>
      </c>
      <c r="R26" s="55">
        <v>82</v>
      </c>
      <c r="S26" s="55">
        <v>222</v>
      </c>
      <c r="T26" s="55">
        <v>0</v>
      </c>
      <c r="U26" s="59">
        <v>113</v>
      </c>
      <c r="V26" s="26">
        <v>593</v>
      </c>
      <c r="W26" s="55">
        <v>96</v>
      </c>
      <c r="X26" s="55">
        <v>25</v>
      </c>
      <c r="Y26" s="55">
        <v>64</v>
      </c>
      <c r="Z26" s="55">
        <v>167</v>
      </c>
      <c r="AA26" s="55">
        <v>0</v>
      </c>
      <c r="AB26" s="59">
        <v>248</v>
      </c>
      <c r="AC26" s="26">
        <v>600</v>
      </c>
      <c r="AD26" s="55">
        <v>125</v>
      </c>
      <c r="AE26" s="55">
        <v>36</v>
      </c>
      <c r="AF26" s="55">
        <v>109</v>
      </c>
      <c r="AG26" s="55">
        <v>282</v>
      </c>
      <c r="AH26" s="55">
        <v>2</v>
      </c>
      <c r="AI26" s="55">
        <v>203</v>
      </c>
      <c r="AJ26" s="26">
        <f t="shared" si="0"/>
        <v>757</v>
      </c>
    </row>
    <row r="27" spans="1:36" ht="15" customHeight="1">
      <c r="A27" s="27" t="s">
        <v>14</v>
      </c>
      <c r="B27" s="28">
        <v>3232</v>
      </c>
      <c r="C27" s="56">
        <v>408</v>
      </c>
      <c r="D27" s="56">
        <v>5226</v>
      </c>
      <c r="E27" s="56">
        <v>2711</v>
      </c>
      <c r="F27" s="56">
        <f>9+23</f>
        <v>32</v>
      </c>
      <c r="G27" s="68">
        <v>3097</v>
      </c>
      <c r="H27" s="29">
        <v>14706</v>
      </c>
      <c r="I27" s="56">
        <v>3304</v>
      </c>
      <c r="J27" s="56">
        <v>392</v>
      </c>
      <c r="K27" s="56">
        <v>4702</v>
      </c>
      <c r="L27" s="56">
        <v>2683</v>
      </c>
      <c r="M27" s="56">
        <v>36</v>
      </c>
      <c r="N27" s="68">
        <v>3295</v>
      </c>
      <c r="O27" s="29">
        <v>14412</v>
      </c>
      <c r="P27" s="56">
        <v>3995</v>
      </c>
      <c r="Q27" s="56">
        <v>535</v>
      </c>
      <c r="R27" s="56">
        <v>5586</v>
      </c>
      <c r="S27" s="56">
        <v>2979</v>
      </c>
      <c r="T27" s="56">
        <f>14+59</f>
        <v>73</v>
      </c>
      <c r="U27" s="68">
        <v>3374</v>
      </c>
      <c r="V27" s="29">
        <v>16542</v>
      </c>
      <c r="W27" s="56">
        <f>W25+W26</f>
        <v>3811</v>
      </c>
      <c r="X27" s="56">
        <f t="shared" ref="X27:AC27" si="1">X25+X26</f>
        <v>549</v>
      </c>
      <c r="Y27" s="56">
        <f t="shared" si="1"/>
        <v>5585</v>
      </c>
      <c r="Z27" s="56">
        <f t="shared" si="1"/>
        <v>2627</v>
      </c>
      <c r="AA27" s="56">
        <f t="shared" si="1"/>
        <v>8</v>
      </c>
      <c r="AB27" s="68">
        <f t="shared" si="1"/>
        <v>4282</v>
      </c>
      <c r="AC27" s="29">
        <f t="shared" si="1"/>
        <v>16862</v>
      </c>
      <c r="AD27" s="56">
        <f>AD25+AD26</f>
        <v>3953</v>
      </c>
      <c r="AE27" s="56">
        <f t="shared" ref="AE27:AI27" si="2">AE25+AE26</f>
        <v>582</v>
      </c>
      <c r="AF27" s="56">
        <f t="shared" si="2"/>
        <v>5753</v>
      </c>
      <c r="AG27" s="56">
        <f t="shared" si="2"/>
        <v>2866</v>
      </c>
      <c r="AH27" s="56">
        <f t="shared" si="2"/>
        <v>5</v>
      </c>
      <c r="AI27" s="56">
        <f t="shared" si="2"/>
        <v>4201</v>
      </c>
      <c r="AJ27" s="29">
        <f>AJ25+AJ26</f>
        <v>17360</v>
      </c>
    </row>
    <row r="28" spans="1:36" ht="16.95" customHeight="1">
      <c r="A28" s="86" t="s">
        <v>29</v>
      </c>
      <c r="B28" s="87"/>
      <c r="C28" s="87"/>
      <c r="D28" s="87"/>
      <c r="E28" s="87"/>
      <c r="F28" s="87"/>
      <c r="G28" s="87"/>
      <c r="H28" s="87"/>
      <c r="I28" s="87"/>
      <c r="J28" s="87"/>
      <c r="K28" s="87"/>
      <c r="L28" s="87"/>
      <c r="M28" s="87"/>
      <c r="N28" s="87"/>
      <c r="O28" s="87"/>
      <c r="P28" s="87"/>
      <c r="Q28" s="87"/>
      <c r="R28" s="87"/>
      <c r="S28" s="87"/>
      <c r="T28" s="87"/>
      <c r="U28" s="87"/>
      <c r="V28" s="87"/>
      <c r="W28" s="87"/>
      <c r="X28" s="87"/>
      <c r="Y28" s="87"/>
      <c r="Z28" s="87"/>
      <c r="AA28" s="87"/>
      <c r="AB28" s="87"/>
      <c r="AC28" s="87"/>
      <c r="AD28" s="87"/>
      <c r="AE28" s="87"/>
      <c r="AF28" s="87"/>
      <c r="AG28" s="87"/>
      <c r="AH28" s="87"/>
      <c r="AI28" s="87"/>
      <c r="AJ28" s="88"/>
    </row>
    <row r="29" spans="1:36" ht="16.95" customHeight="1">
      <c r="A29" s="89" t="s">
        <v>30</v>
      </c>
      <c r="B29" s="90"/>
      <c r="C29" s="90"/>
      <c r="D29" s="90"/>
      <c r="E29" s="90"/>
      <c r="F29" s="90"/>
      <c r="G29" s="90"/>
      <c r="H29" s="90"/>
      <c r="I29" s="90"/>
      <c r="J29" s="90"/>
      <c r="K29" s="90"/>
      <c r="L29" s="90"/>
      <c r="M29" s="90"/>
      <c r="N29" s="90"/>
      <c r="O29" s="90"/>
      <c r="P29" s="90"/>
      <c r="Q29" s="90"/>
      <c r="R29" s="90"/>
      <c r="S29" s="90"/>
      <c r="T29" s="90"/>
      <c r="U29" s="90"/>
      <c r="V29" s="90"/>
      <c r="W29" s="90"/>
      <c r="X29" s="90"/>
      <c r="Y29" s="90"/>
      <c r="Z29" s="90"/>
      <c r="AA29" s="90"/>
      <c r="AB29" s="90"/>
      <c r="AC29" s="90"/>
      <c r="AD29" s="90"/>
      <c r="AE29" s="90"/>
      <c r="AF29" s="90"/>
      <c r="AG29" s="90"/>
      <c r="AH29" s="90"/>
      <c r="AI29" s="90"/>
      <c r="AJ29" s="91"/>
    </row>
    <row r="30" spans="1:36" ht="16.95" customHeight="1">
      <c r="A30" s="92" t="s">
        <v>31</v>
      </c>
      <c r="B30" s="93"/>
      <c r="C30" s="93"/>
      <c r="D30" s="93"/>
      <c r="E30" s="93"/>
      <c r="F30" s="93"/>
      <c r="G30" s="93"/>
      <c r="H30" s="93"/>
      <c r="I30" s="93"/>
      <c r="J30" s="93"/>
      <c r="K30" s="93"/>
      <c r="L30" s="93"/>
      <c r="M30" s="93"/>
      <c r="N30" s="93"/>
      <c r="O30" s="93"/>
      <c r="P30" s="93"/>
      <c r="Q30" s="93"/>
      <c r="R30" s="93"/>
      <c r="S30" s="93"/>
      <c r="T30" s="93"/>
      <c r="U30" s="93"/>
      <c r="V30" s="93"/>
      <c r="W30" s="93"/>
      <c r="X30" s="93"/>
      <c r="Y30" s="93"/>
      <c r="Z30" s="93"/>
      <c r="AA30" s="93"/>
      <c r="AB30" s="93"/>
      <c r="AC30" s="93"/>
      <c r="AD30" s="93"/>
      <c r="AE30" s="93"/>
      <c r="AF30" s="93"/>
      <c r="AG30" s="93"/>
      <c r="AH30" s="93"/>
      <c r="AI30" s="93"/>
      <c r="AJ30" s="94"/>
    </row>
    <row r="31" spans="1:36">
      <c r="A31" s="30"/>
      <c r="B31" s="30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J31" s="30"/>
    </row>
    <row r="32" spans="1:36">
      <c r="A32" s="31"/>
      <c r="B32" s="30"/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0"/>
      <c r="AJ32" s="30"/>
    </row>
    <row r="33" spans="1:36" ht="15" customHeight="1">
      <c r="A33" s="32"/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  <c r="AF33" s="31"/>
      <c r="AG33" s="31"/>
      <c r="AH33" s="31"/>
      <c r="AI33" s="31"/>
      <c r="AJ33" s="31"/>
    </row>
    <row r="34" spans="1:36" ht="15" customHeight="1">
      <c r="A34" s="33" t="s">
        <v>16</v>
      </c>
      <c r="B34" s="31"/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  <c r="AF34" s="31"/>
      <c r="AG34" s="31"/>
      <c r="AH34" s="31"/>
      <c r="AI34" s="31"/>
      <c r="AJ34" s="31"/>
    </row>
    <row r="35" spans="1:36" ht="15" customHeight="1">
      <c r="A35" s="31"/>
      <c r="B35" s="34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  <c r="AF35" s="34"/>
      <c r="AG35" s="34"/>
      <c r="AH35" s="34"/>
      <c r="AI35" s="34"/>
      <c r="AJ35" s="34"/>
    </row>
    <row r="36" spans="1:36" ht="15" customHeight="1">
      <c r="A36" s="31"/>
      <c r="B36" s="31"/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  <c r="AF36" s="31"/>
      <c r="AG36" s="31"/>
      <c r="AH36" s="31"/>
      <c r="AI36" s="31"/>
      <c r="AJ36" s="31"/>
    </row>
    <row r="37" spans="1:36" ht="15" customHeight="1">
      <c r="A37" s="31"/>
      <c r="B37" s="31"/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  <c r="AF37" s="31"/>
      <c r="AG37" s="31"/>
      <c r="AH37" s="31"/>
      <c r="AI37" s="31"/>
      <c r="AJ37" s="31"/>
    </row>
    <row r="38" spans="1:36" ht="15" customHeight="1">
      <c r="A38" s="31"/>
      <c r="B38" s="31"/>
      <c r="C38" s="31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  <c r="AF38" s="31"/>
      <c r="AG38" s="31"/>
      <c r="AH38" s="31"/>
      <c r="AI38" s="31"/>
      <c r="AJ38" s="31"/>
    </row>
    <row r="39" spans="1:36" ht="15" customHeight="1">
      <c r="A39" s="31"/>
      <c r="B39" s="31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  <c r="AF39" s="31"/>
      <c r="AG39" s="31"/>
      <c r="AH39" s="31"/>
      <c r="AI39" s="31"/>
      <c r="AJ39" s="31"/>
    </row>
    <row r="40" spans="1:36" ht="15" customHeight="1">
      <c r="A40" s="31"/>
      <c r="B40" s="31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1"/>
      <c r="AE40" s="31"/>
      <c r="AF40" s="31"/>
      <c r="AG40" s="31"/>
      <c r="AH40" s="31"/>
      <c r="AI40" s="31"/>
      <c r="AJ40" s="31"/>
    </row>
    <row r="41" spans="1:36" ht="15" customHeight="1">
      <c r="A41" s="31"/>
      <c r="B41" s="31"/>
      <c r="C41" s="31"/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1"/>
      <c r="V41" s="31"/>
      <c r="W41" s="31"/>
      <c r="X41" s="31"/>
      <c r="Y41" s="31"/>
      <c r="Z41" s="31"/>
      <c r="AA41" s="31"/>
      <c r="AB41" s="31"/>
      <c r="AC41" s="31"/>
      <c r="AD41" s="31"/>
      <c r="AE41" s="31"/>
      <c r="AF41" s="31"/>
      <c r="AG41" s="31"/>
      <c r="AH41" s="31"/>
      <c r="AI41" s="31"/>
      <c r="AJ41" s="31"/>
    </row>
    <row r="42" spans="1:36" ht="15" customHeight="1">
      <c r="A42" s="31"/>
      <c r="B42" s="31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31"/>
      <c r="AA42" s="31"/>
      <c r="AB42" s="31"/>
      <c r="AC42" s="31"/>
      <c r="AD42" s="31"/>
      <c r="AE42" s="31"/>
      <c r="AF42" s="31"/>
      <c r="AG42" s="31"/>
      <c r="AH42" s="31"/>
      <c r="AI42" s="31"/>
      <c r="AJ42" s="31"/>
    </row>
    <row r="43" spans="1:36" ht="15" customHeight="1">
      <c r="A43" s="31"/>
      <c r="B43" s="31"/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31"/>
      <c r="R43" s="31"/>
      <c r="S43" s="31"/>
      <c r="T43" s="31"/>
      <c r="U43" s="31"/>
      <c r="V43" s="31"/>
      <c r="W43" s="31"/>
      <c r="X43" s="31"/>
      <c r="Y43" s="31"/>
      <c r="Z43" s="31"/>
      <c r="AA43" s="31"/>
      <c r="AB43" s="31"/>
      <c r="AC43" s="31"/>
      <c r="AD43" s="31"/>
      <c r="AE43" s="31"/>
      <c r="AF43" s="31"/>
      <c r="AG43" s="31"/>
      <c r="AH43" s="31"/>
      <c r="AI43" s="31"/>
      <c r="AJ43" s="31"/>
    </row>
    <row r="44" spans="1:36" ht="15" customHeight="1">
      <c r="A44" s="31"/>
      <c r="B44" s="31"/>
      <c r="C44" s="31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31"/>
      <c r="V44" s="31"/>
      <c r="W44" s="31"/>
      <c r="X44" s="31"/>
      <c r="Y44" s="31"/>
      <c r="Z44" s="31"/>
      <c r="AA44" s="31"/>
      <c r="AB44" s="31"/>
      <c r="AC44" s="31"/>
      <c r="AD44" s="31"/>
      <c r="AE44" s="31"/>
      <c r="AF44" s="31"/>
      <c r="AG44" s="31"/>
      <c r="AH44" s="31"/>
      <c r="AI44" s="31"/>
      <c r="AJ44" s="31"/>
    </row>
    <row r="45" spans="1:36" ht="15" customHeight="1">
      <c r="A45" s="31"/>
      <c r="B45" s="31"/>
      <c r="C45" s="31"/>
      <c r="D45" s="31"/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  <c r="AA45" s="31"/>
      <c r="AB45" s="31"/>
      <c r="AC45" s="31"/>
      <c r="AD45" s="31"/>
      <c r="AE45" s="31"/>
      <c r="AF45" s="31"/>
      <c r="AG45" s="31"/>
      <c r="AH45" s="31"/>
      <c r="AI45" s="31"/>
      <c r="AJ45" s="31"/>
    </row>
    <row r="46" spans="1:36" ht="15" customHeight="1">
      <c r="A46" s="31"/>
      <c r="B46" s="31"/>
      <c r="C46" s="31"/>
      <c r="D46" s="31"/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31"/>
      <c r="W46" s="31"/>
      <c r="X46" s="31"/>
      <c r="Y46" s="31"/>
      <c r="Z46" s="31"/>
      <c r="AA46" s="31"/>
      <c r="AB46" s="31"/>
      <c r="AC46" s="31"/>
      <c r="AD46" s="31"/>
      <c r="AE46" s="31"/>
      <c r="AF46" s="31"/>
      <c r="AG46" s="31"/>
      <c r="AH46" s="31"/>
      <c r="AI46" s="31"/>
      <c r="AJ46" s="31"/>
    </row>
    <row r="47" spans="1:36" ht="15" customHeight="1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  <c r="X47" s="31"/>
      <c r="Y47" s="31"/>
      <c r="Z47" s="31"/>
      <c r="AA47" s="31"/>
      <c r="AB47" s="31"/>
      <c r="AC47" s="31"/>
      <c r="AD47" s="31"/>
      <c r="AE47" s="31"/>
      <c r="AF47" s="31"/>
      <c r="AG47" s="31"/>
      <c r="AH47" s="31"/>
      <c r="AI47" s="31"/>
      <c r="AJ47" s="31"/>
    </row>
    <row r="48" spans="1:36" ht="15" customHeight="1">
      <c r="A48" s="31"/>
      <c r="B48" s="31"/>
      <c r="C48" s="31"/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1"/>
      <c r="V48" s="31"/>
      <c r="W48" s="31"/>
      <c r="X48" s="31"/>
      <c r="Y48" s="31"/>
      <c r="Z48" s="31"/>
      <c r="AA48" s="31"/>
      <c r="AB48" s="31"/>
      <c r="AC48" s="31"/>
      <c r="AD48" s="31"/>
      <c r="AE48" s="31"/>
      <c r="AF48" s="31"/>
      <c r="AG48" s="31"/>
      <c r="AH48" s="31"/>
      <c r="AI48" s="31"/>
      <c r="AJ48" s="31"/>
    </row>
    <row r="49" spans="1:36" ht="15" customHeight="1">
      <c r="A49" s="31"/>
      <c r="B49" s="31"/>
      <c r="C49" s="31"/>
      <c r="D49" s="31"/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31"/>
      <c r="Q49" s="31"/>
      <c r="R49" s="31"/>
      <c r="S49" s="31"/>
      <c r="T49" s="31"/>
      <c r="U49" s="31"/>
      <c r="V49" s="31"/>
      <c r="W49" s="31"/>
      <c r="X49" s="31"/>
      <c r="Y49" s="31"/>
      <c r="Z49" s="31"/>
      <c r="AA49" s="31"/>
      <c r="AB49" s="31"/>
      <c r="AC49" s="31"/>
      <c r="AD49" s="31"/>
      <c r="AE49" s="31"/>
      <c r="AF49" s="31"/>
      <c r="AG49" s="31"/>
      <c r="AH49" s="31"/>
      <c r="AI49" s="31"/>
      <c r="AJ49" s="31"/>
    </row>
    <row r="50" spans="1:36" ht="15" customHeight="1">
      <c r="A50" s="31"/>
      <c r="B50" s="31"/>
      <c r="C50" s="31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31"/>
      <c r="AA50" s="31"/>
      <c r="AB50" s="31"/>
      <c r="AC50" s="31"/>
      <c r="AD50" s="31"/>
      <c r="AE50" s="31"/>
      <c r="AF50" s="31"/>
      <c r="AG50" s="31"/>
      <c r="AH50" s="31"/>
      <c r="AI50" s="31"/>
      <c r="AJ50" s="31"/>
    </row>
    <row r="51" spans="1:36" ht="15" customHeight="1">
      <c r="A51" s="31"/>
      <c r="B51" s="31"/>
      <c r="C51" s="31"/>
      <c r="D51" s="31"/>
      <c r="E51" s="31"/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31"/>
      <c r="Q51" s="31"/>
      <c r="R51" s="31"/>
      <c r="S51" s="31"/>
      <c r="T51" s="31"/>
      <c r="U51" s="31"/>
      <c r="V51" s="31"/>
      <c r="W51" s="31"/>
      <c r="X51" s="31"/>
      <c r="Y51" s="31"/>
      <c r="Z51" s="31"/>
      <c r="AA51" s="31"/>
      <c r="AB51" s="31"/>
      <c r="AC51" s="31"/>
      <c r="AD51" s="31"/>
      <c r="AE51" s="31"/>
      <c r="AF51" s="31"/>
      <c r="AG51" s="31"/>
      <c r="AH51" s="31"/>
      <c r="AI51" s="31"/>
      <c r="AJ51" s="31"/>
    </row>
    <row r="52" spans="1:36" ht="15" customHeight="1">
      <c r="A52" s="31"/>
      <c r="B52" s="31"/>
      <c r="C52" s="31"/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1"/>
      <c r="V52" s="31"/>
      <c r="W52" s="31"/>
      <c r="X52" s="31"/>
      <c r="Y52" s="31"/>
      <c r="Z52" s="31"/>
      <c r="AA52" s="31"/>
      <c r="AB52" s="31"/>
      <c r="AC52" s="31"/>
      <c r="AD52" s="31"/>
      <c r="AE52" s="31"/>
      <c r="AF52" s="31"/>
      <c r="AG52" s="31"/>
      <c r="AH52" s="31"/>
      <c r="AI52" s="31"/>
      <c r="AJ52" s="31"/>
    </row>
    <row r="53" spans="1:36" ht="15" customHeight="1">
      <c r="A53" s="31"/>
      <c r="B53" s="31"/>
      <c r="C53" s="31"/>
      <c r="D53" s="31"/>
      <c r="E53" s="31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31"/>
      <c r="Q53" s="31"/>
      <c r="R53" s="31"/>
      <c r="S53" s="31"/>
      <c r="T53" s="31"/>
      <c r="U53" s="31"/>
      <c r="V53" s="31"/>
      <c r="W53" s="31"/>
      <c r="X53" s="31"/>
      <c r="Y53" s="31"/>
      <c r="Z53" s="31"/>
      <c r="AA53" s="31"/>
      <c r="AB53" s="31"/>
      <c r="AC53" s="31"/>
      <c r="AD53" s="31"/>
      <c r="AE53" s="31"/>
      <c r="AF53" s="31"/>
      <c r="AG53" s="31"/>
      <c r="AH53" s="31"/>
      <c r="AI53" s="31"/>
      <c r="AJ53" s="31"/>
    </row>
  </sheetData>
  <mergeCells count="10">
    <mergeCell ref="A1:AJ1"/>
    <mergeCell ref="A2:AJ2"/>
    <mergeCell ref="A28:AJ28"/>
    <mergeCell ref="A29:AJ29"/>
    <mergeCell ref="A30:AJ30"/>
    <mergeCell ref="AD4:AJ4"/>
    <mergeCell ref="B4:H4"/>
    <mergeCell ref="W4:AC4"/>
    <mergeCell ref="P4:V4"/>
    <mergeCell ref="I4:O4"/>
  </mergeCells>
  <phoneticPr fontId="21" type="noConversion"/>
  <hyperlinks>
    <hyperlink ref="A34" location="index!A1" display="Retour à l'index" xr:uid="{00000000-0004-0000-0100-000000000000}"/>
  </hyperlink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48" fitToWidth="2" orientation="landscape" verticalDpi="599" r:id="rId1"/>
  <headerFooter alignWithMargins="0">
    <oddHeader>&amp;LInterventions du SIAMU&amp;CSÉCURITÉ</oddHeader>
    <oddFooter>&amp;C&amp;P/&amp;N&amp;R© IBSA</oddFooter>
  </headerFooter>
  <colBreaks count="1" manualBreakCount="1">
    <brk id="17" max="29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AE8381-8869-44FB-A243-B028946133A9}">
  <dimension ref="A1:V54"/>
  <sheetViews>
    <sheetView showGridLines="0" zoomScale="80" zoomScaleNormal="80" zoomScalePageLayoutView="70" workbookViewId="0">
      <selection activeCell="A2" sqref="A2:V2"/>
    </sheetView>
  </sheetViews>
  <sheetFormatPr baseColWidth="10" defaultColWidth="8" defaultRowHeight="13.2"/>
  <cols>
    <col min="1" max="1" width="36.109375" style="3" customWidth="1"/>
    <col min="2" max="22" width="12.88671875" style="3" customWidth="1"/>
    <col min="23" max="16384" width="8" style="3"/>
  </cols>
  <sheetData>
    <row r="1" spans="1:22" ht="20.399999999999999" customHeight="1">
      <c r="A1" s="101" t="s">
        <v>55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3"/>
    </row>
    <row r="2" spans="1:22" ht="20.399999999999999" customHeight="1">
      <c r="A2" s="104" t="s">
        <v>56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105"/>
      <c r="T2" s="105"/>
      <c r="U2" s="105"/>
      <c r="V2" s="106"/>
    </row>
    <row r="3" spans="1:22" ht="20.399999999999999" customHeight="1">
      <c r="A3" s="71">
        <v>2024</v>
      </c>
      <c r="B3" s="69"/>
      <c r="C3" s="69"/>
      <c r="D3" s="69"/>
      <c r="E3" s="69"/>
      <c r="F3" s="69"/>
      <c r="G3" s="69"/>
      <c r="H3" s="69"/>
      <c r="I3" s="69"/>
      <c r="J3" s="69"/>
      <c r="K3" s="72"/>
      <c r="L3" s="72"/>
      <c r="M3" s="69"/>
      <c r="N3" s="69"/>
      <c r="O3" s="69"/>
      <c r="P3" s="69"/>
      <c r="Q3" s="69"/>
      <c r="R3" s="69"/>
      <c r="S3" s="69"/>
      <c r="T3" s="69"/>
      <c r="U3" s="69"/>
      <c r="V3" s="70"/>
    </row>
    <row r="4" spans="1:22" ht="75" customHeight="1">
      <c r="A4" s="107"/>
      <c r="B4" s="109" t="s">
        <v>36</v>
      </c>
      <c r="C4" s="110"/>
      <c r="D4" s="110"/>
      <c r="E4" s="110"/>
      <c r="F4" s="110"/>
      <c r="G4" s="111"/>
      <c r="H4" s="109" t="s">
        <v>51</v>
      </c>
      <c r="I4" s="110"/>
      <c r="J4" s="110"/>
      <c r="K4" s="111"/>
      <c r="L4" s="109" t="s">
        <v>37</v>
      </c>
      <c r="M4" s="110"/>
      <c r="N4" s="110"/>
      <c r="O4" s="110"/>
      <c r="P4" s="110"/>
      <c r="Q4" s="112" t="s">
        <v>39</v>
      </c>
      <c r="R4" s="112"/>
      <c r="S4" s="112"/>
      <c r="T4" s="113" t="s">
        <v>38</v>
      </c>
      <c r="U4" s="114" t="s">
        <v>40</v>
      </c>
      <c r="V4" s="116" t="s">
        <v>14</v>
      </c>
    </row>
    <row r="5" spans="1:22" ht="86.4" customHeight="1">
      <c r="A5" s="108"/>
      <c r="B5" s="51" t="s">
        <v>32</v>
      </c>
      <c r="C5" s="51" t="s">
        <v>34</v>
      </c>
      <c r="D5" s="51" t="s">
        <v>33</v>
      </c>
      <c r="E5" s="51" t="s">
        <v>41</v>
      </c>
      <c r="F5" s="51" t="s">
        <v>35</v>
      </c>
      <c r="G5" s="51" t="s">
        <v>62</v>
      </c>
      <c r="H5" s="58" t="s">
        <v>42</v>
      </c>
      <c r="I5" s="51" t="s">
        <v>43</v>
      </c>
      <c r="J5" s="51" t="s">
        <v>44</v>
      </c>
      <c r="K5" s="51" t="s">
        <v>62</v>
      </c>
      <c r="L5" s="51" t="s">
        <v>45</v>
      </c>
      <c r="M5" s="51" t="s">
        <v>46</v>
      </c>
      <c r="N5" s="51" t="s">
        <v>47</v>
      </c>
      <c r="O5" s="51" t="s">
        <v>48</v>
      </c>
      <c r="P5" s="51" t="s">
        <v>62</v>
      </c>
      <c r="Q5" s="48" t="s">
        <v>49</v>
      </c>
      <c r="R5" s="48" t="s">
        <v>50</v>
      </c>
      <c r="S5" s="51" t="s">
        <v>62</v>
      </c>
      <c r="T5" s="108"/>
      <c r="U5" s="115"/>
      <c r="V5" s="117"/>
    </row>
    <row r="6" spans="1:22" ht="15" customHeight="1">
      <c r="A6" s="15" t="s">
        <v>0</v>
      </c>
      <c r="B6" s="16">
        <v>248</v>
      </c>
      <c r="C6" s="52">
        <v>97</v>
      </c>
      <c r="D6" s="52">
        <v>113</v>
      </c>
      <c r="E6" s="52">
        <v>49</v>
      </c>
      <c r="F6" s="52">
        <v>37</v>
      </c>
      <c r="G6" s="61">
        <f>'14.3.1.1'!AD6-SUM('14.3.1.2'!B6:F6)</f>
        <v>8</v>
      </c>
      <c r="H6" s="52">
        <v>14</v>
      </c>
      <c r="I6" s="52">
        <v>25</v>
      </c>
      <c r="J6" s="52">
        <v>5</v>
      </c>
      <c r="K6" s="52">
        <f>'14.3.1.1'!AE6-SUM('14.3.1.2'!H6:J6)</f>
        <v>3</v>
      </c>
      <c r="L6" s="16">
        <v>101</v>
      </c>
      <c r="M6" s="52">
        <v>168</v>
      </c>
      <c r="N6" s="52">
        <v>63</v>
      </c>
      <c r="O6" s="52">
        <v>43</v>
      </c>
      <c r="P6" s="65">
        <f>'14.3.1.1'!AF6-SUM('14.3.1.2'!L6:O6)</f>
        <v>179</v>
      </c>
      <c r="Q6" s="16">
        <v>150</v>
      </c>
      <c r="R6" s="52">
        <v>142</v>
      </c>
      <c r="S6" s="61">
        <f>'14.3.1.1'!AG6-SUM('14.3.1.2'!Q6:R6)</f>
        <v>19</v>
      </c>
      <c r="T6" s="17">
        <v>1</v>
      </c>
      <c r="U6" s="52">
        <v>432</v>
      </c>
      <c r="V6" s="17">
        <v>1897</v>
      </c>
    </row>
    <row r="7" spans="1:22" ht="15" customHeight="1">
      <c r="A7" s="18" t="s">
        <v>1</v>
      </c>
      <c r="B7" s="19">
        <v>34</v>
      </c>
      <c r="C7" s="53">
        <v>13</v>
      </c>
      <c r="D7" s="53">
        <v>15</v>
      </c>
      <c r="E7" s="53">
        <v>11</v>
      </c>
      <c r="F7" s="53">
        <v>3</v>
      </c>
      <c r="G7" s="62">
        <f>'14.3.1.1'!AD7-SUM('14.3.1.2'!B7:F7)</f>
        <v>1</v>
      </c>
      <c r="H7" s="53">
        <v>5</v>
      </c>
      <c r="I7" s="53">
        <v>6</v>
      </c>
      <c r="J7" s="53">
        <v>5</v>
      </c>
      <c r="K7" s="53">
        <f>'14.3.1.1'!AE7-SUM('14.3.1.2'!H7:J7)</f>
        <v>1</v>
      </c>
      <c r="L7" s="19">
        <v>25</v>
      </c>
      <c r="M7" s="53">
        <v>41</v>
      </c>
      <c r="N7" s="53">
        <v>16</v>
      </c>
      <c r="O7" s="53">
        <v>24</v>
      </c>
      <c r="P7" s="66">
        <f>'14.3.1.1'!AF7-SUM('14.3.1.2'!L7:O7)</f>
        <v>54</v>
      </c>
      <c r="Q7" s="19">
        <v>55</v>
      </c>
      <c r="R7" s="53">
        <v>28</v>
      </c>
      <c r="S7" s="62">
        <f>'14.3.1.1'!AG7-SUM('14.3.1.2'!Q7:R7)</f>
        <v>5</v>
      </c>
      <c r="T7" s="20">
        <v>0</v>
      </c>
      <c r="U7" s="53">
        <v>136</v>
      </c>
      <c r="V7" s="20">
        <v>478</v>
      </c>
    </row>
    <row r="8" spans="1:22" ht="15" customHeight="1">
      <c r="A8" s="18" t="s">
        <v>20</v>
      </c>
      <c r="B8" s="19">
        <v>15</v>
      </c>
      <c r="C8" s="53">
        <v>20</v>
      </c>
      <c r="D8" s="53">
        <v>9</v>
      </c>
      <c r="E8" s="53">
        <v>7</v>
      </c>
      <c r="F8" s="53">
        <v>3</v>
      </c>
      <c r="G8" s="62">
        <f>'14.3.1.1'!AD8-SUM('14.3.1.2'!B8:F8)</f>
        <v>0</v>
      </c>
      <c r="H8" s="53">
        <v>3</v>
      </c>
      <c r="I8" s="53">
        <v>3</v>
      </c>
      <c r="J8" s="53">
        <v>2</v>
      </c>
      <c r="K8" s="53">
        <f>'14.3.1.1'!AE8-SUM('14.3.1.2'!H8:J8)</f>
        <v>0</v>
      </c>
      <c r="L8" s="19">
        <v>29</v>
      </c>
      <c r="M8" s="53">
        <v>11</v>
      </c>
      <c r="N8" s="53">
        <v>5</v>
      </c>
      <c r="O8" s="53">
        <v>10</v>
      </c>
      <c r="P8" s="66">
        <f>'14.3.1.1'!AF8-SUM('14.3.1.2'!L8:O8)</f>
        <v>35</v>
      </c>
      <c r="Q8" s="19">
        <v>27</v>
      </c>
      <c r="R8" s="53">
        <v>13</v>
      </c>
      <c r="S8" s="62">
        <f>'14.3.1.1'!AG8-SUM('14.3.1.2'!Q8:R8)</f>
        <v>1</v>
      </c>
      <c r="T8" s="20">
        <v>0</v>
      </c>
      <c r="U8" s="53">
        <v>62</v>
      </c>
      <c r="V8" s="20">
        <v>255</v>
      </c>
    </row>
    <row r="9" spans="1:22" ht="15" customHeight="1">
      <c r="A9" s="18" t="s">
        <v>2</v>
      </c>
      <c r="B9" s="19">
        <v>455</v>
      </c>
      <c r="C9" s="53">
        <v>191</v>
      </c>
      <c r="D9" s="53">
        <v>251</v>
      </c>
      <c r="E9" s="53">
        <v>80</v>
      </c>
      <c r="F9" s="53">
        <v>45</v>
      </c>
      <c r="G9" s="62">
        <f>'14.3.1.1'!AD9-SUM('14.3.1.2'!B9:F9)</f>
        <v>16</v>
      </c>
      <c r="H9" s="53">
        <v>45</v>
      </c>
      <c r="I9" s="53">
        <v>45</v>
      </c>
      <c r="J9" s="53">
        <v>21</v>
      </c>
      <c r="K9" s="53">
        <f>'14.3.1.1'!AE9-SUM('14.3.1.2'!H9:J9)</f>
        <v>19</v>
      </c>
      <c r="L9" s="19">
        <v>364</v>
      </c>
      <c r="M9" s="53">
        <v>297</v>
      </c>
      <c r="N9" s="53">
        <v>241</v>
      </c>
      <c r="O9" s="53">
        <v>88</v>
      </c>
      <c r="P9" s="66">
        <f>'14.3.1.1'!AF9-SUM('14.3.1.2'!L9:O9)</f>
        <v>398</v>
      </c>
      <c r="Q9" s="19">
        <v>270</v>
      </c>
      <c r="R9" s="53">
        <v>206</v>
      </c>
      <c r="S9" s="62">
        <f>'14.3.1.1'!AG9-SUM('14.3.1.2'!Q9:R9)</f>
        <v>37</v>
      </c>
      <c r="T9" s="20">
        <v>0</v>
      </c>
      <c r="U9" s="53">
        <v>1040</v>
      </c>
      <c r="V9" s="20">
        <v>4109</v>
      </c>
    </row>
    <row r="10" spans="1:22" ht="15" customHeight="1">
      <c r="A10" s="18" t="s">
        <v>3</v>
      </c>
      <c r="B10" s="19">
        <v>53</v>
      </c>
      <c r="C10" s="53">
        <v>29</v>
      </c>
      <c r="D10" s="53">
        <v>26</v>
      </c>
      <c r="E10" s="53">
        <v>21</v>
      </c>
      <c r="F10" s="53">
        <v>0</v>
      </c>
      <c r="G10" s="62">
        <f>'14.3.1.1'!AD10-SUM('14.3.1.2'!B10:F10)</f>
        <v>10</v>
      </c>
      <c r="H10" s="53">
        <v>4</v>
      </c>
      <c r="I10" s="53">
        <v>8</v>
      </c>
      <c r="J10" s="53">
        <v>5</v>
      </c>
      <c r="K10" s="53">
        <f>'14.3.1.1'!AE10-SUM('14.3.1.2'!H10:J10)</f>
        <v>1</v>
      </c>
      <c r="L10" s="19">
        <v>56</v>
      </c>
      <c r="M10" s="53">
        <v>60</v>
      </c>
      <c r="N10" s="53">
        <v>40</v>
      </c>
      <c r="O10" s="53">
        <v>24</v>
      </c>
      <c r="P10" s="66">
        <f>'14.3.1.1'!AF10-SUM('14.3.1.2'!L10:O10)</f>
        <v>45</v>
      </c>
      <c r="Q10" s="19">
        <v>79</v>
      </c>
      <c r="R10" s="53">
        <v>46</v>
      </c>
      <c r="S10" s="62">
        <f>'14.3.1.1'!AG10-SUM('14.3.1.2'!Q10:R10)</f>
        <v>9</v>
      </c>
      <c r="T10" s="20">
        <v>0</v>
      </c>
      <c r="U10" s="53">
        <v>188</v>
      </c>
      <c r="V10" s="20">
        <v>704</v>
      </c>
    </row>
    <row r="11" spans="1:22" ht="15" customHeight="1">
      <c r="A11" s="18" t="s">
        <v>4</v>
      </c>
      <c r="B11" s="19">
        <v>34</v>
      </c>
      <c r="C11" s="53">
        <v>24</v>
      </c>
      <c r="D11" s="53">
        <v>15</v>
      </c>
      <c r="E11" s="53">
        <v>19</v>
      </c>
      <c r="F11" s="53">
        <v>6</v>
      </c>
      <c r="G11" s="62">
        <f>'14.3.1.1'!AD11-SUM('14.3.1.2'!B11:F11)</f>
        <v>3</v>
      </c>
      <c r="H11" s="53">
        <v>3</v>
      </c>
      <c r="I11" s="53">
        <v>7</v>
      </c>
      <c r="J11" s="53">
        <v>1</v>
      </c>
      <c r="K11" s="53">
        <f>'14.3.1.1'!AE11-SUM('14.3.1.2'!H11:J11)</f>
        <v>0</v>
      </c>
      <c r="L11" s="19">
        <v>53</v>
      </c>
      <c r="M11" s="53">
        <v>39</v>
      </c>
      <c r="N11" s="53">
        <v>16</v>
      </c>
      <c r="O11" s="53">
        <v>11</v>
      </c>
      <c r="P11" s="66">
        <f>'14.3.1.1'!AF11-SUM('14.3.1.2'!L11:O11)</f>
        <v>34</v>
      </c>
      <c r="Q11" s="19">
        <v>72</v>
      </c>
      <c r="R11" s="53">
        <v>17</v>
      </c>
      <c r="S11" s="62">
        <f>'14.3.1.1'!AG11-SUM('14.3.1.2'!Q11:R11)</f>
        <v>5</v>
      </c>
      <c r="T11" s="20">
        <v>0</v>
      </c>
      <c r="U11" s="53">
        <v>101</v>
      </c>
      <c r="V11" s="20">
        <v>460</v>
      </c>
    </row>
    <row r="12" spans="1:22" ht="15" customHeight="1">
      <c r="A12" s="18" t="s">
        <v>5</v>
      </c>
      <c r="B12" s="19">
        <v>55</v>
      </c>
      <c r="C12" s="53">
        <v>22</v>
      </c>
      <c r="D12" s="53">
        <v>39</v>
      </c>
      <c r="E12" s="53">
        <v>23</v>
      </c>
      <c r="F12" s="53">
        <v>22</v>
      </c>
      <c r="G12" s="62">
        <f>'14.3.1.1'!AD12-SUM('14.3.1.2'!B12:F12)</f>
        <v>3</v>
      </c>
      <c r="H12" s="53">
        <v>7</v>
      </c>
      <c r="I12" s="53">
        <v>6</v>
      </c>
      <c r="J12" s="53">
        <v>6</v>
      </c>
      <c r="K12" s="53">
        <f>'14.3.1.1'!AE12-SUM('14.3.1.2'!H12:J12)</f>
        <v>4</v>
      </c>
      <c r="L12" s="19">
        <v>39</v>
      </c>
      <c r="M12" s="53">
        <v>36</v>
      </c>
      <c r="N12" s="53">
        <v>40</v>
      </c>
      <c r="O12" s="53">
        <v>20</v>
      </c>
      <c r="P12" s="66">
        <f>'14.3.1.1'!AF12-SUM('14.3.1.2'!L12:O12)</f>
        <v>39</v>
      </c>
      <c r="Q12" s="19">
        <v>59</v>
      </c>
      <c r="R12" s="53">
        <v>15</v>
      </c>
      <c r="S12" s="62">
        <f>'14.3.1.1'!AG12-SUM('14.3.1.2'!Q12:R12)</f>
        <v>6</v>
      </c>
      <c r="T12" s="20">
        <v>0</v>
      </c>
      <c r="U12" s="53">
        <v>122</v>
      </c>
      <c r="V12" s="20">
        <v>563</v>
      </c>
    </row>
    <row r="13" spans="1:22" ht="15" customHeight="1">
      <c r="A13" s="18" t="s">
        <v>6</v>
      </c>
      <c r="B13" s="19">
        <v>11</v>
      </c>
      <c r="C13" s="53">
        <v>14</v>
      </c>
      <c r="D13" s="53">
        <v>5</v>
      </c>
      <c r="E13" s="53">
        <v>9</v>
      </c>
      <c r="F13" s="53">
        <v>5</v>
      </c>
      <c r="G13" s="62">
        <f>'14.3.1.1'!AD13-SUM('14.3.1.2'!B13:F13)</f>
        <v>0</v>
      </c>
      <c r="H13" s="53">
        <v>1</v>
      </c>
      <c r="I13" s="53">
        <v>3</v>
      </c>
      <c r="J13" s="53">
        <v>0</v>
      </c>
      <c r="K13" s="53">
        <f>'14.3.1.1'!AE13-SUM('14.3.1.2'!H13:J13)</f>
        <v>0</v>
      </c>
      <c r="L13" s="19">
        <v>27</v>
      </c>
      <c r="M13" s="53">
        <v>16</v>
      </c>
      <c r="N13" s="53">
        <v>11</v>
      </c>
      <c r="O13" s="53">
        <v>8</v>
      </c>
      <c r="P13" s="66">
        <f>'14.3.1.1'!AF13-SUM('14.3.1.2'!L13:O13)</f>
        <v>32</v>
      </c>
      <c r="Q13" s="19">
        <v>44</v>
      </c>
      <c r="R13" s="53">
        <v>26</v>
      </c>
      <c r="S13" s="62">
        <f>'14.3.1.1'!AG13-SUM('14.3.1.2'!Q13:R13)</f>
        <v>1</v>
      </c>
      <c r="T13" s="20">
        <v>0</v>
      </c>
      <c r="U13" s="53">
        <v>59</v>
      </c>
      <c r="V13" s="20">
        <v>272</v>
      </c>
    </row>
    <row r="14" spans="1:22" ht="15" customHeight="1">
      <c r="A14" s="18" t="s">
        <v>7</v>
      </c>
      <c r="B14" s="19">
        <v>165</v>
      </c>
      <c r="C14" s="53">
        <v>67</v>
      </c>
      <c r="D14" s="53">
        <v>49</v>
      </c>
      <c r="E14" s="53">
        <v>47</v>
      </c>
      <c r="F14" s="53">
        <v>10</v>
      </c>
      <c r="G14" s="62">
        <f>'14.3.1.1'!AD14-SUM('14.3.1.2'!B14:F14)</f>
        <v>5</v>
      </c>
      <c r="H14" s="53">
        <v>14</v>
      </c>
      <c r="I14" s="53">
        <v>15</v>
      </c>
      <c r="J14" s="53">
        <v>18</v>
      </c>
      <c r="K14" s="53">
        <f>'14.3.1.1'!AE14-SUM('14.3.1.2'!H14:J14)</f>
        <v>4</v>
      </c>
      <c r="L14" s="19">
        <v>110</v>
      </c>
      <c r="M14" s="53">
        <v>116</v>
      </c>
      <c r="N14" s="53">
        <v>98</v>
      </c>
      <c r="O14" s="53">
        <v>34</v>
      </c>
      <c r="P14" s="66">
        <f>'14.3.1.1'!AF14-SUM('14.3.1.2'!L14:O14)</f>
        <v>105</v>
      </c>
      <c r="Q14" s="19">
        <v>110</v>
      </c>
      <c r="R14" s="53">
        <v>34</v>
      </c>
      <c r="S14" s="62">
        <f>'14.3.1.1'!AG14-SUM('14.3.1.2'!Q14:R14)</f>
        <v>22</v>
      </c>
      <c r="T14" s="20">
        <v>0</v>
      </c>
      <c r="U14" s="53">
        <v>331</v>
      </c>
      <c r="V14" s="20">
        <v>1354</v>
      </c>
    </row>
    <row r="15" spans="1:22" ht="15" customHeight="1">
      <c r="A15" s="18" t="s">
        <v>8</v>
      </c>
      <c r="B15" s="19">
        <v>29</v>
      </c>
      <c r="C15" s="53">
        <v>31</v>
      </c>
      <c r="D15" s="53">
        <v>14</v>
      </c>
      <c r="E15" s="53">
        <v>24</v>
      </c>
      <c r="F15" s="53">
        <v>11</v>
      </c>
      <c r="G15" s="62">
        <f>'14.3.1.1'!AD15-SUM('14.3.1.2'!B15:F15)</f>
        <v>1</v>
      </c>
      <c r="H15" s="53">
        <v>10</v>
      </c>
      <c r="I15" s="53">
        <v>3</v>
      </c>
      <c r="J15" s="53">
        <v>3</v>
      </c>
      <c r="K15" s="53">
        <f>'14.3.1.1'!AE15-SUM('14.3.1.2'!H15:J15)</f>
        <v>0</v>
      </c>
      <c r="L15" s="19">
        <v>51</v>
      </c>
      <c r="M15" s="53">
        <v>41</v>
      </c>
      <c r="N15" s="53">
        <v>21</v>
      </c>
      <c r="O15" s="53">
        <v>12</v>
      </c>
      <c r="P15" s="66">
        <f>'14.3.1.1'!AF15-SUM('14.3.1.2'!L15:O15)</f>
        <v>49</v>
      </c>
      <c r="Q15" s="19">
        <v>79</v>
      </c>
      <c r="R15" s="53">
        <v>17</v>
      </c>
      <c r="S15" s="62">
        <f>'14.3.1.1'!AG15-SUM('14.3.1.2'!Q15:R15)</f>
        <v>0</v>
      </c>
      <c r="T15" s="20">
        <v>0</v>
      </c>
      <c r="U15" s="53">
        <v>104</v>
      </c>
      <c r="V15" s="20">
        <v>500</v>
      </c>
    </row>
    <row r="16" spans="1:22" ht="15" customHeight="1">
      <c r="A16" s="18" t="s">
        <v>9</v>
      </c>
      <c r="B16" s="19">
        <v>7</v>
      </c>
      <c r="C16" s="53">
        <v>13</v>
      </c>
      <c r="D16" s="53">
        <v>7</v>
      </c>
      <c r="E16" s="53">
        <v>5</v>
      </c>
      <c r="F16" s="53">
        <v>5</v>
      </c>
      <c r="G16" s="62">
        <f>'14.3.1.1'!AD16-SUM('14.3.1.2'!B16:F16)</f>
        <v>0</v>
      </c>
      <c r="H16" s="53">
        <v>0</v>
      </c>
      <c r="I16" s="53">
        <v>0</v>
      </c>
      <c r="J16" s="53">
        <v>0</v>
      </c>
      <c r="K16" s="53">
        <f>'14.3.1.1'!AE16-SUM('14.3.1.2'!H16:J16)</f>
        <v>0</v>
      </c>
      <c r="L16" s="19">
        <v>17</v>
      </c>
      <c r="M16" s="53">
        <v>17</v>
      </c>
      <c r="N16" s="53">
        <v>15</v>
      </c>
      <c r="O16" s="53">
        <v>3</v>
      </c>
      <c r="P16" s="66">
        <f>'14.3.1.1'!AF16-SUM('14.3.1.2'!L16:O16)</f>
        <v>17</v>
      </c>
      <c r="Q16" s="19">
        <v>28</v>
      </c>
      <c r="R16" s="53">
        <v>10</v>
      </c>
      <c r="S16" s="62">
        <f>'14.3.1.1'!AG16-SUM('14.3.1.2'!Q16:R16)</f>
        <v>1</v>
      </c>
      <c r="T16" s="20">
        <v>0</v>
      </c>
      <c r="U16" s="53">
        <v>39</v>
      </c>
      <c r="V16" s="20">
        <v>184</v>
      </c>
    </row>
    <row r="17" spans="1:22" ht="15" customHeight="1">
      <c r="A17" s="18" t="s">
        <v>21</v>
      </c>
      <c r="B17" s="19">
        <v>62</v>
      </c>
      <c r="C17" s="53">
        <v>62</v>
      </c>
      <c r="D17" s="53">
        <v>44</v>
      </c>
      <c r="E17" s="53">
        <v>24</v>
      </c>
      <c r="F17" s="53">
        <v>16</v>
      </c>
      <c r="G17" s="62">
        <f>'14.3.1.1'!AD17-SUM('14.3.1.2'!B17:F17)</f>
        <v>5</v>
      </c>
      <c r="H17" s="53">
        <v>16</v>
      </c>
      <c r="I17" s="53">
        <v>10</v>
      </c>
      <c r="J17" s="53">
        <v>9</v>
      </c>
      <c r="K17" s="53">
        <f>'14.3.1.1'!AE17-SUM('14.3.1.2'!H17:J17)</f>
        <v>6</v>
      </c>
      <c r="L17" s="19">
        <v>72</v>
      </c>
      <c r="M17" s="53">
        <v>93</v>
      </c>
      <c r="N17" s="53">
        <v>72</v>
      </c>
      <c r="O17" s="53">
        <v>32</v>
      </c>
      <c r="P17" s="66">
        <f>'14.3.1.1'!AF17-SUM('14.3.1.2'!L17:O17)</f>
        <v>75</v>
      </c>
      <c r="Q17" s="19">
        <v>105</v>
      </c>
      <c r="R17" s="53">
        <v>51</v>
      </c>
      <c r="S17" s="62">
        <f>'14.3.1.1'!AG17-SUM('14.3.1.2'!Q17:R17)</f>
        <v>5</v>
      </c>
      <c r="T17" s="20">
        <v>0</v>
      </c>
      <c r="U17" s="53">
        <v>229</v>
      </c>
      <c r="V17" s="20">
        <v>988</v>
      </c>
    </row>
    <row r="18" spans="1:22" ht="15" customHeight="1">
      <c r="A18" s="18" t="s">
        <v>22</v>
      </c>
      <c r="B18" s="19">
        <v>58</v>
      </c>
      <c r="C18" s="53">
        <v>35</v>
      </c>
      <c r="D18" s="53">
        <v>29</v>
      </c>
      <c r="E18" s="53">
        <v>15</v>
      </c>
      <c r="F18" s="53">
        <v>9</v>
      </c>
      <c r="G18" s="62">
        <f>'14.3.1.1'!AD18-SUM('14.3.1.2'!B18:F18)</f>
        <v>6</v>
      </c>
      <c r="H18" s="53">
        <v>7</v>
      </c>
      <c r="I18" s="53">
        <v>15</v>
      </c>
      <c r="J18" s="53">
        <v>10</v>
      </c>
      <c r="K18" s="53">
        <f>'14.3.1.1'!AE18-SUM('14.3.1.2'!H18:J18)</f>
        <v>0</v>
      </c>
      <c r="L18" s="19">
        <v>68</v>
      </c>
      <c r="M18" s="53">
        <v>56</v>
      </c>
      <c r="N18" s="53">
        <v>45</v>
      </c>
      <c r="O18" s="53">
        <v>17</v>
      </c>
      <c r="P18" s="66">
        <f>'14.3.1.1'!AF18-SUM('14.3.1.2'!L18:O18)</f>
        <v>43</v>
      </c>
      <c r="Q18" s="19">
        <v>62</v>
      </c>
      <c r="R18" s="53">
        <v>17</v>
      </c>
      <c r="S18" s="62">
        <f>'14.3.1.1'!AG18-SUM('14.3.1.2'!Q18:R18)</f>
        <v>8</v>
      </c>
      <c r="T18" s="20">
        <v>0</v>
      </c>
      <c r="U18" s="53">
        <v>156</v>
      </c>
      <c r="V18" s="20">
        <v>656</v>
      </c>
    </row>
    <row r="19" spans="1:22" ht="15" customHeight="1">
      <c r="A19" s="18" t="s">
        <v>23</v>
      </c>
      <c r="B19" s="19">
        <v>25</v>
      </c>
      <c r="C19" s="53">
        <v>20</v>
      </c>
      <c r="D19" s="53">
        <v>31</v>
      </c>
      <c r="E19" s="53">
        <v>3</v>
      </c>
      <c r="F19" s="53">
        <v>2</v>
      </c>
      <c r="G19" s="62">
        <f>'14.3.1.1'!AD19-SUM('14.3.1.2'!B19:F19)</f>
        <v>2</v>
      </c>
      <c r="H19" s="53">
        <v>2</v>
      </c>
      <c r="I19" s="53">
        <v>5</v>
      </c>
      <c r="J19" s="53">
        <v>5</v>
      </c>
      <c r="K19" s="53">
        <f>'14.3.1.1'!AE19-SUM('14.3.1.2'!H19:J19)</f>
        <v>0</v>
      </c>
      <c r="L19" s="19">
        <v>30</v>
      </c>
      <c r="M19" s="53">
        <v>21</v>
      </c>
      <c r="N19" s="53">
        <v>29</v>
      </c>
      <c r="O19" s="53">
        <v>2</v>
      </c>
      <c r="P19" s="66">
        <f>'14.3.1.1'!AF19-SUM('14.3.1.2'!L19:O19)</f>
        <v>21</v>
      </c>
      <c r="Q19" s="19">
        <v>20</v>
      </c>
      <c r="R19" s="53">
        <v>14</v>
      </c>
      <c r="S19" s="62">
        <f>'14.3.1.1'!AG19-SUM('14.3.1.2'!Q19:R19)</f>
        <v>1</v>
      </c>
      <c r="T19" s="20">
        <v>0</v>
      </c>
      <c r="U19" s="53">
        <v>86</v>
      </c>
      <c r="V19" s="20">
        <v>319</v>
      </c>
    </row>
    <row r="20" spans="1:22" ht="15" customHeight="1">
      <c r="A20" s="18" t="s">
        <v>10</v>
      </c>
      <c r="B20" s="19">
        <v>70</v>
      </c>
      <c r="C20" s="53">
        <v>93</v>
      </c>
      <c r="D20" s="53">
        <v>51</v>
      </c>
      <c r="E20" s="53">
        <v>39</v>
      </c>
      <c r="F20" s="53">
        <v>18</v>
      </c>
      <c r="G20" s="62">
        <f>'14.3.1.1'!AD20-SUM('14.3.1.2'!B20:F20)</f>
        <v>3</v>
      </c>
      <c r="H20" s="53">
        <v>23</v>
      </c>
      <c r="I20" s="53">
        <v>18</v>
      </c>
      <c r="J20" s="53">
        <v>13</v>
      </c>
      <c r="K20" s="53">
        <f>'14.3.1.1'!AE20-SUM('14.3.1.2'!H20:J20)</f>
        <v>3</v>
      </c>
      <c r="L20" s="19">
        <v>65</v>
      </c>
      <c r="M20" s="53">
        <v>100</v>
      </c>
      <c r="N20" s="53">
        <v>102</v>
      </c>
      <c r="O20" s="53">
        <v>42</v>
      </c>
      <c r="P20" s="66">
        <f>'14.3.1.1'!AF20-SUM('14.3.1.2'!L20:O20)</f>
        <v>125</v>
      </c>
      <c r="Q20" s="19">
        <v>238</v>
      </c>
      <c r="R20" s="53">
        <v>60</v>
      </c>
      <c r="S20" s="62">
        <f>'14.3.1.1'!AG20-SUM('14.3.1.2'!Q20:R20)</f>
        <v>17</v>
      </c>
      <c r="T20" s="20">
        <v>1</v>
      </c>
      <c r="U20" s="53">
        <v>280</v>
      </c>
      <c r="V20" s="20">
        <v>1361</v>
      </c>
    </row>
    <row r="21" spans="1:22" ht="15" customHeight="1">
      <c r="A21" s="18" t="s">
        <v>11</v>
      </c>
      <c r="B21" s="19">
        <v>90</v>
      </c>
      <c r="C21" s="53">
        <v>43</v>
      </c>
      <c r="D21" s="53">
        <v>29</v>
      </c>
      <c r="E21" s="53">
        <v>33</v>
      </c>
      <c r="F21" s="53">
        <v>3</v>
      </c>
      <c r="G21" s="62">
        <f>'14.3.1.1'!AD21-SUM('14.3.1.2'!B21:F21)</f>
        <v>5</v>
      </c>
      <c r="H21" s="53">
        <v>13</v>
      </c>
      <c r="I21" s="53">
        <v>19</v>
      </c>
      <c r="J21" s="53">
        <v>7</v>
      </c>
      <c r="K21" s="53">
        <f>'14.3.1.1'!AE21-SUM('14.3.1.2'!H21:J21)</f>
        <v>5</v>
      </c>
      <c r="L21" s="19">
        <v>67</v>
      </c>
      <c r="M21" s="53">
        <v>91</v>
      </c>
      <c r="N21" s="53">
        <v>58</v>
      </c>
      <c r="O21" s="53">
        <v>52</v>
      </c>
      <c r="P21" s="66">
        <f>'14.3.1.1'!AF21-SUM('14.3.1.2'!L21:O21)</f>
        <v>177</v>
      </c>
      <c r="Q21" s="19">
        <v>66</v>
      </c>
      <c r="R21" s="53">
        <v>18</v>
      </c>
      <c r="S21" s="62">
        <f>'14.3.1.1'!AG21-SUM('14.3.1.2'!Q21:R21)</f>
        <v>21</v>
      </c>
      <c r="T21" s="20">
        <v>0</v>
      </c>
      <c r="U21" s="53">
        <v>297</v>
      </c>
      <c r="V21" s="20">
        <v>1094</v>
      </c>
    </row>
    <row r="22" spans="1:22" ht="15" customHeight="1">
      <c r="A22" s="18" t="s">
        <v>12</v>
      </c>
      <c r="B22" s="19">
        <v>13</v>
      </c>
      <c r="C22" s="53">
        <v>6</v>
      </c>
      <c r="D22" s="53">
        <v>6</v>
      </c>
      <c r="E22" s="53">
        <v>12</v>
      </c>
      <c r="F22" s="53">
        <v>4</v>
      </c>
      <c r="G22" s="62">
        <f>'14.3.1.1'!AD22-SUM('14.3.1.2'!B22:F22)</f>
        <v>2</v>
      </c>
      <c r="H22" s="53">
        <v>2</v>
      </c>
      <c r="I22" s="53">
        <v>5</v>
      </c>
      <c r="J22" s="53">
        <v>0</v>
      </c>
      <c r="K22" s="53">
        <f>'14.3.1.1'!AE22-SUM('14.3.1.2'!H22:J22)</f>
        <v>0</v>
      </c>
      <c r="L22" s="19">
        <v>18</v>
      </c>
      <c r="M22" s="53">
        <v>28</v>
      </c>
      <c r="N22" s="53">
        <v>10</v>
      </c>
      <c r="O22" s="53">
        <v>21</v>
      </c>
      <c r="P22" s="66">
        <f>'14.3.1.1'!AF22-SUM('14.3.1.2'!L22:O22)</f>
        <v>53</v>
      </c>
      <c r="Q22" s="19">
        <v>31</v>
      </c>
      <c r="R22" s="53">
        <v>5</v>
      </c>
      <c r="S22" s="62">
        <f>'14.3.1.1'!AG22-SUM('14.3.1.2'!Q22:R22)</f>
        <v>1</v>
      </c>
      <c r="T22" s="20">
        <v>0</v>
      </c>
      <c r="U22" s="53">
        <v>59</v>
      </c>
      <c r="V22" s="20">
        <v>276</v>
      </c>
    </row>
    <row r="23" spans="1:22" ht="15" customHeight="1">
      <c r="A23" s="18" t="s">
        <v>24</v>
      </c>
      <c r="B23" s="19">
        <v>55</v>
      </c>
      <c r="C23" s="53">
        <v>35</v>
      </c>
      <c r="D23" s="53">
        <v>12</v>
      </c>
      <c r="E23" s="53">
        <v>22</v>
      </c>
      <c r="F23" s="53">
        <v>3</v>
      </c>
      <c r="G23" s="62">
        <f>'14.3.1.1'!AD23-SUM('14.3.1.2'!B23:F23)</f>
        <v>3</v>
      </c>
      <c r="H23" s="53">
        <v>4</v>
      </c>
      <c r="I23" s="53">
        <v>6</v>
      </c>
      <c r="J23" s="53">
        <v>4</v>
      </c>
      <c r="K23" s="53">
        <f>'14.3.1.1'!AE23-SUM('14.3.1.2'!H23:J23)</f>
        <v>5</v>
      </c>
      <c r="L23" s="19">
        <v>66</v>
      </c>
      <c r="M23" s="53">
        <v>58</v>
      </c>
      <c r="N23" s="53">
        <v>17</v>
      </c>
      <c r="O23" s="53">
        <v>34</v>
      </c>
      <c r="P23" s="66">
        <f>'14.3.1.1'!AF23-SUM('14.3.1.2'!L23:O23)</f>
        <v>68</v>
      </c>
      <c r="Q23" s="19">
        <v>92</v>
      </c>
      <c r="R23" s="53">
        <v>22</v>
      </c>
      <c r="S23" s="62">
        <f>'14.3.1.1'!AG23-SUM('14.3.1.2'!Q23:R23)</f>
        <v>7</v>
      </c>
      <c r="T23" s="20">
        <v>0</v>
      </c>
      <c r="U23" s="53">
        <v>168</v>
      </c>
      <c r="V23" s="20">
        <v>681</v>
      </c>
    </row>
    <row r="24" spans="1:22" ht="15" customHeight="1">
      <c r="A24" s="18" t="s">
        <v>25</v>
      </c>
      <c r="B24" s="19">
        <v>28</v>
      </c>
      <c r="C24" s="53">
        <v>24</v>
      </c>
      <c r="D24" s="53">
        <v>8</v>
      </c>
      <c r="E24" s="53">
        <v>8</v>
      </c>
      <c r="F24" s="53">
        <v>0</v>
      </c>
      <c r="G24" s="62">
        <f>'14.3.1.1'!AD24-SUM('14.3.1.2'!B24:F24)</f>
        <v>3</v>
      </c>
      <c r="H24" s="53">
        <v>2</v>
      </c>
      <c r="I24" s="53">
        <v>5</v>
      </c>
      <c r="J24" s="53">
        <v>1</v>
      </c>
      <c r="K24" s="53">
        <f>'14.3.1.1'!AE24-SUM('14.3.1.2'!H24:J24)</f>
        <v>1</v>
      </c>
      <c r="L24" s="19">
        <v>42</v>
      </c>
      <c r="M24" s="53">
        <v>25</v>
      </c>
      <c r="N24" s="53">
        <v>19</v>
      </c>
      <c r="O24" s="53">
        <v>35</v>
      </c>
      <c r="P24" s="66">
        <f>'14.3.1.1'!AF24-SUM('14.3.1.2'!L24:O24)</f>
        <v>51</v>
      </c>
      <c r="Q24" s="19">
        <v>63</v>
      </c>
      <c r="R24" s="53">
        <v>17</v>
      </c>
      <c r="S24" s="62">
        <f>'14.3.1.1'!AG24-SUM('14.3.1.2'!Q24:R24)</f>
        <v>10</v>
      </c>
      <c r="T24" s="20">
        <v>1</v>
      </c>
      <c r="U24" s="53">
        <v>109</v>
      </c>
      <c r="V24" s="20">
        <v>452</v>
      </c>
    </row>
    <row r="25" spans="1:22" ht="15" customHeight="1">
      <c r="A25" s="21" t="s">
        <v>15</v>
      </c>
      <c r="B25" s="22">
        <v>1507</v>
      </c>
      <c r="C25" s="54">
        <v>839</v>
      </c>
      <c r="D25" s="54">
        <v>753</v>
      </c>
      <c r="E25" s="54">
        <v>451</v>
      </c>
      <c r="F25" s="54">
        <v>202</v>
      </c>
      <c r="G25" s="63">
        <f>'14.3.1.1'!AD25-SUM('14.3.1.2'!B25:F25)</f>
        <v>76</v>
      </c>
      <c r="H25" s="54">
        <v>175</v>
      </c>
      <c r="I25" s="54">
        <v>204</v>
      </c>
      <c r="J25" s="54">
        <v>115</v>
      </c>
      <c r="K25" s="54">
        <f>'14.3.1.1'!AE25-SUM('14.3.1.2'!H25:J25)</f>
        <v>52</v>
      </c>
      <c r="L25" s="22">
        <v>1300</v>
      </c>
      <c r="M25" s="54">
        <v>1314</v>
      </c>
      <c r="N25" s="54">
        <v>918</v>
      </c>
      <c r="O25" s="54">
        <v>512</v>
      </c>
      <c r="P25" s="67">
        <f>'14.3.1.1'!AF25-SUM('14.3.1.2'!L25:O25)</f>
        <v>1600</v>
      </c>
      <c r="Q25" s="22">
        <v>1650</v>
      </c>
      <c r="R25" s="54">
        <v>758</v>
      </c>
      <c r="S25" s="63">
        <f>'14.3.1.1'!AG25-SUM('14.3.1.2'!Q25:R25)</f>
        <v>176</v>
      </c>
      <c r="T25" s="23">
        <v>3</v>
      </c>
      <c r="U25" s="54">
        <v>3998</v>
      </c>
      <c r="V25" s="23">
        <v>16603</v>
      </c>
    </row>
    <row r="26" spans="1:22" ht="15" customHeight="1">
      <c r="A26" s="24" t="s">
        <v>13</v>
      </c>
      <c r="B26" s="25">
        <v>1</v>
      </c>
      <c r="C26" s="55">
        <v>49</v>
      </c>
      <c r="D26" s="55">
        <v>7</v>
      </c>
      <c r="E26" s="55">
        <v>10</v>
      </c>
      <c r="F26" s="55">
        <v>40</v>
      </c>
      <c r="G26" s="60">
        <f>'14.3.1.1'!AD26-SUM('14.3.1.2'!B26:F26)</f>
        <v>18</v>
      </c>
      <c r="H26" s="55">
        <v>21</v>
      </c>
      <c r="I26" s="55">
        <v>9</v>
      </c>
      <c r="J26" s="55">
        <v>1</v>
      </c>
      <c r="K26" s="55">
        <f>'14.3.1.1'!AE26-SUM('14.3.1.2'!H26:J26)</f>
        <v>5</v>
      </c>
      <c r="L26" s="25">
        <v>76</v>
      </c>
      <c r="M26" s="55">
        <v>0</v>
      </c>
      <c r="N26" s="55">
        <v>5</v>
      </c>
      <c r="O26" s="55">
        <v>0</v>
      </c>
      <c r="P26" s="59">
        <f>'14.3.1.1'!AF26-SUM('14.3.1.2'!L26:O26)</f>
        <v>28</v>
      </c>
      <c r="Q26" s="25">
        <v>69</v>
      </c>
      <c r="R26" s="55">
        <v>212</v>
      </c>
      <c r="S26" s="60">
        <f>'14.3.1.1'!AG26-SUM('14.3.1.2'!Q26:R26)</f>
        <v>1</v>
      </c>
      <c r="T26" s="26">
        <v>2</v>
      </c>
      <c r="U26" s="55">
        <v>203</v>
      </c>
      <c r="V26" s="26">
        <v>757</v>
      </c>
    </row>
    <row r="27" spans="1:22" ht="15" customHeight="1">
      <c r="A27" s="27" t="s">
        <v>14</v>
      </c>
      <c r="B27" s="28">
        <f t="shared" ref="B27:V27" si="0">B25+B26</f>
        <v>1508</v>
      </c>
      <c r="C27" s="56">
        <f t="shared" si="0"/>
        <v>888</v>
      </c>
      <c r="D27" s="56">
        <f t="shared" si="0"/>
        <v>760</v>
      </c>
      <c r="E27" s="56">
        <f t="shared" si="0"/>
        <v>461</v>
      </c>
      <c r="F27" s="56">
        <f t="shared" si="0"/>
        <v>242</v>
      </c>
      <c r="G27" s="64">
        <f t="shared" si="0"/>
        <v>94</v>
      </c>
      <c r="H27" s="56">
        <f t="shared" si="0"/>
        <v>196</v>
      </c>
      <c r="I27" s="56">
        <f t="shared" si="0"/>
        <v>213</v>
      </c>
      <c r="J27" s="56">
        <f t="shared" si="0"/>
        <v>116</v>
      </c>
      <c r="K27" s="56">
        <f t="shared" si="0"/>
        <v>57</v>
      </c>
      <c r="L27" s="28">
        <f t="shared" si="0"/>
        <v>1376</v>
      </c>
      <c r="M27" s="56">
        <f t="shared" si="0"/>
        <v>1314</v>
      </c>
      <c r="N27" s="56">
        <f t="shared" si="0"/>
        <v>923</v>
      </c>
      <c r="O27" s="56">
        <f t="shared" si="0"/>
        <v>512</v>
      </c>
      <c r="P27" s="68">
        <f t="shared" si="0"/>
        <v>1628</v>
      </c>
      <c r="Q27" s="28">
        <f t="shared" si="0"/>
        <v>1719</v>
      </c>
      <c r="R27" s="56">
        <f t="shared" si="0"/>
        <v>970</v>
      </c>
      <c r="S27" s="64">
        <f t="shared" si="0"/>
        <v>177</v>
      </c>
      <c r="T27" s="29">
        <f t="shared" si="0"/>
        <v>5</v>
      </c>
      <c r="U27" s="56">
        <f t="shared" si="0"/>
        <v>4201</v>
      </c>
      <c r="V27" s="29">
        <f t="shared" si="0"/>
        <v>17360</v>
      </c>
    </row>
    <row r="28" spans="1:22" ht="16.95" customHeight="1">
      <c r="A28" s="86" t="s">
        <v>29</v>
      </c>
      <c r="B28" s="87"/>
      <c r="C28" s="87"/>
      <c r="D28" s="87"/>
      <c r="E28" s="87"/>
      <c r="F28" s="87"/>
      <c r="G28" s="87"/>
      <c r="H28" s="87"/>
      <c r="I28" s="87"/>
      <c r="J28" s="87"/>
      <c r="K28" s="87"/>
      <c r="L28" s="87"/>
      <c r="M28" s="87"/>
      <c r="N28" s="87"/>
      <c r="O28" s="87"/>
      <c r="P28" s="87"/>
      <c r="Q28" s="87"/>
      <c r="R28" s="87"/>
      <c r="S28" s="87"/>
      <c r="T28" s="87"/>
      <c r="U28" s="87"/>
      <c r="V28" s="88"/>
    </row>
    <row r="29" spans="1:22" ht="16.95" customHeight="1">
      <c r="A29" s="89" t="s">
        <v>30</v>
      </c>
      <c r="B29" s="90"/>
      <c r="C29" s="90"/>
      <c r="D29" s="90"/>
      <c r="E29" s="90"/>
      <c r="F29" s="90"/>
      <c r="G29" s="90"/>
      <c r="H29" s="90"/>
      <c r="I29" s="90"/>
      <c r="J29" s="90"/>
      <c r="K29" s="90"/>
      <c r="L29" s="90"/>
      <c r="M29" s="90"/>
      <c r="N29" s="90"/>
      <c r="O29" s="90"/>
      <c r="P29" s="90"/>
      <c r="Q29" s="90"/>
      <c r="R29" s="90"/>
      <c r="S29" s="90"/>
      <c r="T29" s="90"/>
      <c r="U29" s="90"/>
      <c r="V29" s="91"/>
    </row>
    <row r="30" spans="1:22" ht="16.95" customHeight="1">
      <c r="A30" s="92" t="s">
        <v>31</v>
      </c>
      <c r="B30" s="93"/>
      <c r="C30" s="93"/>
      <c r="D30" s="93"/>
      <c r="E30" s="93"/>
      <c r="F30" s="93"/>
      <c r="G30" s="93"/>
      <c r="H30" s="93"/>
      <c r="I30" s="93"/>
      <c r="J30" s="93"/>
      <c r="K30" s="93"/>
      <c r="L30" s="93"/>
      <c r="M30" s="93"/>
      <c r="N30" s="93"/>
      <c r="O30" s="93"/>
      <c r="P30" s="93"/>
      <c r="Q30" s="93"/>
      <c r="R30" s="93"/>
      <c r="S30" s="93"/>
      <c r="T30" s="93"/>
      <c r="U30" s="93"/>
      <c r="V30" s="94"/>
    </row>
    <row r="31" spans="1:22">
      <c r="A31" s="30"/>
      <c r="B31" s="30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</row>
    <row r="32" spans="1:22">
      <c r="A32" s="73" t="s">
        <v>61</v>
      </c>
      <c r="B32" s="30"/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</row>
    <row r="33" spans="1:22">
      <c r="A33" s="31"/>
      <c r="B33" s="30"/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</row>
    <row r="34" spans="1:22" ht="15" customHeight="1">
      <c r="A34" s="32"/>
      <c r="B34" s="31"/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</row>
    <row r="35" spans="1:22" ht="15" customHeight="1">
      <c r="A35" s="33" t="s">
        <v>16</v>
      </c>
      <c r="B35" s="31"/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</row>
    <row r="36" spans="1:22" ht="15" customHeight="1">
      <c r="A36" s="31"/>
      <c r="B36" s="34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</row>
    <row r="37" spans="1:22" ht="15" customHeight="1">
      <c r="A37" s="31"/>
      <c r="B37" s="31"/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</row>
    <row r="38" spans="1:22" ht="15" customHeight="1">
      <c r="A38" s="31"/>
      <c r="B38" s="31"/>
      <c r="C38" s="31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</row>
    <row r="39" spans="1:22" ht="15" customHeight="1">
      <c r="A39" s="31"/>
      <c r="B39" s="31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</row>
    <row r="40" spans="1:22" ht="15" customHeight="1">
      <c r="A40" s="31"/>
      <c r="B40" s="31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</row>
    <row r="41" spans="1:22" ht="15" customHeight="1">
      <c r="A41" s="31"/>
      <c r="B41" s="31"/>
      <c r="C41" s="31"/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1"/>
      <c r="V41" s="31"/>
    </row>
    <row r="42" spans="1:22" ht="15" customHeight="1">
      <c r="A42" s="31"/>
      <c r="B42" s="31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</row>
    <row r="43" spans="1:22" ht="15" customHeight="1">
      <c r="A43" s="31"/>
      <c r="B43" s="31"/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31"/>
      <c r="R43" s="31"/>
      <c r="S43" s="31"/>
      <c r="T43" s="31"/>
      <c r="U43" s="31"/>
      <c r="V43" s="31"/>
    </row>
    <row r="44" spans="1:22" ht="15" customHeight="1">
      <c r="A44" s="31"/>
      <c r="B44" s="31"/>
      <c r="C44" s="31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31"/>
      <c r="V44" s="31"/>
    </row>
    <row r="45" spans="1:22" ht="15" customHeight="1">
      <c r="A45" s="31"/>
      <c r="B45" s="31"/>
      <c r="C45" s="31"/>
      <c r="D45" s="31"/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</row>
    <row r="46" spans="1:22" ht="15" customHeight="1">
      <c r="A46" s="31"/>
      <c r="B46" s="31"/>
      <c r="C46" s="31"/>
      <c r="D46" s="31"/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31"/>
    </row>
    <row r="47" spans="1:22" ht="15" customHeight="1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</row>
    <row r="48" spans="1:22" ht="15" customHeight="1">
      <c r="A48" s="31"/>
      <c r="B48" s="31"/>
      <c r="C48" s="31"/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1"/>
      <c r="V48" s="31"/>
    </row>
    <row r="49" spans="1:22" ht="15" customHeight="1">
      <c r="A49" s="31"/>
      <c r="B49" s="31"/>
      <c r="C49" s="31"/>
      <c r="D49" s="31"/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31"/>
      <c r="Q49" s="31"/>
      <c r="R49" s="31"/>
      <c r="S49" s="31"/>
      <c r="T49" s="31"/>
      <c r="U49" s="31"/>
      <c r="V49" s="31"/>
    </row>
    <row r="50" spans="1:22" ht="15" customHeight="1">
      <c r="A50" s="31"/>
      <c r="B50" s="31"/>
      <c r="C50" s="31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</row>
    <row r="51" spans="1:22" ht="15" customHeight="1">
      <c r="A51" s="31"/>
      <c r="B51" s="31"/>
      <c r="C51" s="31"/>
      <c r="D51" s="31"/>
      <c r="E51" s="31"/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31"/>
      <c r="Q51" s="31"/>
      <c r="R51" s="31"/>
      <c r="S51" s="31"/>
      <c r="T51" s="31"/>
      <c r="U51" s="31"/>
      <c r="V51" s="31"/>
    </row>
    <row r="52" spans="1:22" ht="15" customHeight="1">
      <c r="A52" s="31"/>
      <c r="B52" s="31"/>
      <c r="C52" s="31"/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1"/>
      <c r="V52" s="31"/>
    </row>
    <row r="53" spans="1:22" ht="15" customHeight="1">
      <c r="A53" s="31"/>
      <c r="B53" s="31"/>
      <c r="C53" s="31"/>
      <c r="D53" s="31"/>
      <c r="E53" s="31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31"/>
      <c r="Q53" s="31"/>
      <c r="R53" s="31"/>
      <c r="S53" s="31"/>
      <c r="T53" s="31"/>
      <c r="U53" s="31"/>
      <c r="V53" s="31"/>
    </row>
    <row r="54" spans="1:22" ht="15" customHeight="1">
      <c r="A54" s="31"/>
      <c r="B54" s="31"/>
      <c r="C54" s="31"/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</row>
  </sheetData>
  <mergeCells count="13">
    <mergeCell ref="A28:V28"/>
    <mergeCell ref="A29:V29"/>
    <mergeCell ref="A30:V30"/>
    <mergeCell ref="A1:V1"/>
    <mergeCell ref="A2:V2"/>
    <mergeCell ref="A4:A5"/>
    <mergeCell ref="B4:G4"/>
    <mergeCell ref="H4:K4"/>
    <mergeCell ref="L4:P4"/>
    <mergeCell ref="Q4:S4"/>
    <mergeCell ref="T4:T5"/>
    <mergeCell ref="U4:U5"/>
    <mergeCell ref="V4:V5"/>
  </mergeCells>
  <hyperlinks>
    <hyperlink ref="A35" location="index!A1" display="Retour à l'index" xr:uid="{C9B98AC6-E10D-4E85-B284-EC589D5EFF86}"/>
  </hyperlink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56" fitToWidth="2" orientation="landscape" verticalDpi="599" r:id="rId1"/>
  <headerFooter alignWithMargins="0">
    <oddHeader>&amp;LInterventions du SIAMU&amp;CSÉCURITÉ</oddHeader>
    <oddFooter>&amp;C&amp;P/&amp;N&amp;R© IBSA</oddFooter>
  </headerFooter>
  <colBreaks count="1" manualBreakCount="1">
    <brk id="11" max="2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5</vt:i4>
      </vt:variant>
    </vt:vector>
  </HeadingPairs>
  <TitlesOfParts>
    <vt:vector size="8" baseType="lpstr">
      <vt:lpstr>Index</vt:lpstr>
      <vt:lpstr>14.3.1.1</vt:lpstr>
      <vt:lpstr>14.3.1.2</vt:lpstr>
      <vt:lpstr>'14.3.1.1'!Impression_des_titres</vt:lpstr>
      <vt:lpstr>'14.3.1.2'!Impression_des_titres</vt:lpstr>
      <vt:lpstr>'14.3.1.1'!Zone_d_impression</vt:lpstr>
      <vt:lpstr>'14.3.1.2'!Zone_d_impression</vt:lpstr>
      <vt:lpstr>Index!Zone_d_impression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2016-05-24T07:54:40Z</dcterms:created>
  <dcterms:modified xsi:type="dcterms:W3CDTF">2025-06-26T06:07:50Z</dcterms:modified>
</cp:coreProperties>
</file>